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1585" windowHeight="13245" tabRatio="691" activeTab="0"/>
  </bookViews>
  <sheets>
    <sheet name="Instructions" sheetId="1" r:id="rId1"/>
    <sheet name="ACCT #s" sheetId="2" r:id="rId2"/>
    <sheet name="Regular Salaries" sheetId="3" r:id="rId3"/>
    <sheet name="Contract Salaries" sheetId="4" r:id="rId4"/>
    <sheet name="Staff" sheetId="5" r:id="rId5"/>
    <sheet name="Student" sheetId="6" r:id="rId6"/>
    <sheet name="Capital Expend" sheetId="7" r:id="rId7"/>
    <sheet name="Renovations" sheetId="8" r:id="rId8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<sst xmlns="http://schemas.openxmlformats.org/spreadsheetml/2006/main" count="199" uniqueCount="170">
  <si>
    <t>Budget Request</t>
  </si>
  <si>
    <t>SCHEDULE OF DETAILS</t>
  </si>
  <si>
    <t>Schedule 1(a) -- Regular Salaries: (Regular defined as 45% and above.)</t>
  </si>
  <si>
    <t>Academic Rank</t>
  </si>
  <si>
    <t>Title or</t>
  </si>
  <si>
    <t>%</t>
  </si>
  <si>
    <t>Total</t>
  </si>
  <si>
    <t>Less Other Dept Charges</t>
  </si>
  <si>
    <t>Net Salary Budget</t>
  </si>
  <si>
    <t>Amount</t>
  </si>
  <si>
    <t>Portion of Salary to be Charged</t>
  </si>
  <si>
    <t>to Other Departments if Any</t>
  </si>
  <si>
    <t>Schedule 1(b) -- Contract Salaries</t>
  </si>
  <si>
    <t xml:space="preserve">Persons working less than half time for </t>
  </si>
  <si>
    <t xml:space="preserve">university and/or employed on a </t>
  </si>
  <si>
    <t>contract basis, including retirees</t>
  </si>
  <si>
    <t>or Equivalent</t>
  </si>
  <si>
    <t>Number of</t>
  </si>
  <si>
    <t>Credits Taught</t>
  </si>
  <si>
    <t>Rate per</t>
  </si>
  <si>
    <t>Credit</t>
  </si>
  <si>
    <t>Contract</t>
  </si>
  <si>
    <t>Budget Total</t>
  </si>
  <si>
    <t>Schedule 2  Wages:</t>
  </si>
  <si>
    <t xml:space="preserve">Staff hour-time workers, </t>
  </si>
  <si>
    <t>including student spouses.</t>
  </si>
  <si>
    <t>Type of Work</t>
  </si>
  <si>
    <t># of Weeks</t>
  </si>
  <si>
    <t>Hours / year</t>
  </si>
  <si>
    <t>Hours / wk</t>
  </si>
  <si>
    <t>Current</t>
  </si>
  <si>
    <t>Annual Wages</t>
  </si>
  <si>
    <t>Totals</t>
  </si>
  <si>
    <t>Schedule 3 - Student Labor:  List each position or type of work category</t>
  </si>
  <si>
    <t>Name/Position/Category</t>
  </si>
  <si>
    <t>Special Budget Considerations/Comments:</t>
  </si>
  <si>
    <t>Hourly</t>
  </si>
  <si>
    <t>rate</t>
  </si>
  <si>
    <t>For percent column, enter in whole number format.  For example, 10% would be entered as "10" and not ".10"</t>
  </si>
  <si>
    <t>INSTRUCTIONS:</t>
  </si>
  <si>
    <t>PLEASE READ BEFORE PROCEEDING</t>
  </si>
  <si>
    <t>Please type the deparment name here:</t>
  </si>
  <si>
    <t>To print, click on print button.  Print range has already been set.</t>
  </si>
  <si>
    <t>appropriate tab name to open the worksheet.</t>
  </si>
  <si>
    <t>Each budget form is a different worksheet in this file, as indicated by the tabs below.  Click on the</t>
  </si>
  <si>
    <t>Salary</t>
  </si>
  <si>
    <t>Annual</t>
  </si>
  <si>
    <t xml:space="preserve">    (it will automatically appear on your worksheets)</t>
  </si>
  <si>
    <t>Blue shaded cells and 'Total' cells have formulas and compute automatically.</t>
  </si>
  <si>
    <t>Enter key moves cursor to next cell on right.  To move around spreadsheet, use arrow buttons or mouse.</t>
  </si>
  <si>
    <t>SHARED SALARIES INSTRUCTIONS:</t>
  </si>
  <si>
    <t xml:space="preserve">   For employees based in other departments allocated to you -- enter your department's salary</t>
  </si>
  <si>
    <t xml:space="preserve">   allocation in the "Annual Salary" column and LEAVE OUT % amount.   Indicate from which</t>
  </si>
  <si>
    <t xml:space="preserve">   department employee is based.</t>
  </si>
  <si>
    <t xml:space="preserve">   calculations.</t>
  </si>
  <si>
    <t xml:space="preserve">   If employee is based in your department, enter their ENTIRE annual salary.  When you input</t>
  </si>
  <si>
    <t xml:space="preserve">   the percent being allocated in the appropriate column, the spreadsheet will do the necessary</t>
  </si>
  <si>
    <t>Dept</t>
  </si>
  <si>
    <t xml:space="preserve"> Orgn #  11-</t>
  </si>
  <si>
    <t>WHEN WORKSHEETS ARE COMPLETE:</t>
  </si>
  <si>
    <t>1.   Save file to your computer.</t>
  </si>
  <si>
    <t>2.   Print out each form and submit the hard copy to the Controller's office</t>
  </si>
  <si>
    <t xml:space="preserve">                                            ANDREWS UNIVERSITY</t>
  </si>
  <si>
    <t xml:space="preserve">                                                        ANDREWS UNIVERSITY</t>
  </si>
  <si>
    <t xml:space="preserve">                                               ANDREWS UNIVERSITY</t>
  </si>
  <si>
    <t xml:space="preserve">                                              ANDREWS UNIVERSITY</t>
  </si>
  <si>
    <t xml:space="preserve">                              ANDREWS UNIVERSITY</t>
  </si>
  <si>
    <t>Capital Expenditures Request</t>
  </si>
  <si>
    <t>Expenditures over $2500</t>
  </si>
  <si>
    <r>
      <t>*</t>
    </r>
    <r>
      <rPr>
        <sz val="10"/>
        <rFont val="Arial"/>
        <family val="2"/>
      </rPr>
      <t>Compute annual wages for each employee by using the current rate of pay</t>
    </r>
  </si>
  <si>
    <t>Incr</t>
  </si>
  <si>
    <t>Hours</t>
  </si>
  <si>
    <t xml:space="preserve">per </t>
  </si>
  <si>
    <t>week</t>
  </si>
  <si>
    <t>Rate</t>
  </si>
  <si>
    <t># of</t>
  </si>
  <si>
    <t>Weeks</t>
  </si>
  <si>
    <t>Based in this Dept &amp;</t>
  </si>
  <si>
    <t>Allocations from Other Depts</t>
  </si>
  <si>
    <t>Salaried Employees</t>
  </si>
  <si>
    <t>Wages</t>
  </si>
  <si>
    <t>* THIS INFORMATION SHOULD BE DISSEMINATED TO YOUR EMPLOYEES TO AVOID POTENTIAL UNAPPROVED PURCHASES *</t>
  </si>
  <si>
    <t>Description of Renovation(s) requested and explanation of the need for renovation</t>
  </si>
  <si>
    <t xml:space="preserve">                   appropriate account for your expense. Now is the opportunity to have the funds budgeted.</t>
  </si>
  <si>
    <t xml:space="preserve">PLEASE READ!  PLEASE READ!  </t>
  </si>
  <si>
    <t>Description of SINGLE Items over $2500   (Do NOT include Renovation type projects. Use Renovations Worksheet)</t>
  </si>
  <si>
    <t>- RENOVATIONS:  New guidelines are now in place for renovation approvals.  If you have plans to do</t>
  </si>
  <si>
    <t xml:space="preserve">                            renovating or remodeling this next fiscal year, this worksheet must be completed.</t>
  </si>
  <si>
    <t xml:space="preserve">                        **  PLEASE READ  ** these new guidelines and share them with your employees to</t>
  </si>
  <si>
    <t xml:space="preserve">                   how the account #'s should be used.  Consider putting budget in accounts where</t>
  </si>
  <si>
    <t xml:space="preserve">                   you will incur described expenses, as the Finance Dept will be using/assigning the</t>
  </si>
  <si>
    <t>*(Note NEW important instructions at bottom of page)</t>
  </si>
  <si>
    <t xml:space="preserve"> - ACCT #'s : Frequently used and new account numbers.  A new account number has been</t>
  </si>
  <si>
    <t xml:space="preserve">                   created for FIELD TRIP EXPENSE.  Please review this short list to understand</t>
  </si>
  <si>
    <t>ACCT#</t>
  </si>
  <si>
    <t>ACCT TITLE</t>
  </si>
  <si>
    <t>USE</t>
  </si>
  <si>
    <t>SHARED SALARIES</t>
  </si>
  <si>
    <t>Used in IDC's for transferring in/out salaries between departments</t>
  </si>
  <si>
    <t>SHARED (HOURLY) WAGES</t>
  </si>
  <si>
    <t>PROFESSIONAL MEMBERSHIPS</t>
  </si>
  <si>
    <t>Membership for an Individual in your dept.  If registering Department for membership, use 9712.</t>
  </si>
  <si>
    <t>DOCTORAL REIMBURSEMENT</t>
  </si>
  <si>
    <t>DO NOT USE - use other 936x accounts.  (Finance transfers exp into this account from 11-9010 cost center)</t>
  </si>
  <si>
    <t>CONVENTION COSTS</t>
  </si>
  <si>
    <t>OTHER TRAVEL</t>
  </si>
  <si>
    <t>Travel exp for your department personnel (for guest travel, use either 9613 or 9783; for student use 9435 or 9456)</t>
  </si>
  <si>
    <t>STUDENT TRANS</t>
  </si>
  <si>
    <t>May be used for student or class-related travel (for field trips use 9524)</t>
  </si>
  <si>
    <t>STUDENT ACTIVITIES</t>
  </si>
  <si>
    <t>Spent on CURRENT students - meals/activities/gifts/parties</t>
  </si>
  <si>
    <t>LAB EXPENSE</t>
  </si>
  <si>
    <t>Purchase of expendable supplies for lab - generally used up within a year</t>
  </si>
  <si>
    <t>GENERAL SUPPLIES</t>
  </si>
  <si>
    <t>Purchase of EXPENDABLE item(s) generally used up within a year (i.e. office supplies)</t>
  </si>
  <si>
    <t>WORKSHOP EXPENSE</t>
  </si>
  <si>
    <t>Expenses incurred in hosting a workshop; for exp while attending a workshop, use 9350 or 9430</t>
  </si>
  <si>
    <t>GENL CONVENTION EXP</t>
  </si>
  <si>
    <t>GEN RETREAT EXP</t>
  </si>
  <si>
    <t>Exp incurred for a department retreat (include facility rental/lodging/meals/transportation)</t>
  </si>
  <si>
    <t>GUEST TEACHER EXP</t>
  </si>
  <si>
    <t>Payment for services to Guest Teacher.  May also include all expenses such as travel/lodging/meals</t>
  </si>
  <si>
    <t>CONTRACT SERVICES</t>
  </si>
  <si>
    <t>All honorariums; payments for services to someone outside of University</t>
  </si>
  <si>
    <t>WEB SERVICES</t>
  </si>
  <si>
    <t>Can also be used for meals or business lunch w/your staff</t>
  </si>
  <si>
    <t>SOCIAL ACTIVITIES</t>
  </si>
  <si>
    <t>MISCELLANEOUS EXPENSE</t>
  </si>
  <si>
    <t>Exp incurred that doesn't easily fall in other categories</t>
  </si>
  <si>
    <t>FACULTY-STAFF RECRUITMENT</t>
  </si>
  <si>
    <t>Exp (meals/travel/lodging) incurred in recruiting new employee</t>
  </si>
  <si>
    <t>RECRUITING</t>
  </si>
  <si>
    <t>Meals or other exp for POTENTIAL student (for current student, use 9456) - for Advertising Exp use 9784</t>
  </si>
  <si>
    <t>ENTERTAINMENT EXPENSE</t>
  </si>
  <si>
    <t>Business entertainment for individual outside of your department</t>
  </si>
  <si>
    <t>EQUIPMENT UNDER 2500</t>
  </si>
  <si>
    <t>Non-expendable items such as office machines/furniture items/décor/small tools, etc</t>
  </si>
  <si>
    <t>RECOVERED COSTS</t>
  </si>
  <si>
    <t>Reimb to your dept received from OUTSIDE the University</t>
  </si>
  <si>
    <t>OTHER TRANSFERS</t>
  </si>
  <si>
    <t>Transfer TO/FROM your department to/from another University dept</t>
  </si>
  <si>
    <t>This is not the entire list of account numbers available.  That can be found on our website: www.andrews.edu/finrec/resources/index.html</t>
  </si>
  <si>
    <t>Please review this short list to understand how these account numbers should be used.  Consider putting budget in accounts where you will incur described expense.</t>
  </si>
  <si>
    <t>The Finance Department uses/assigns the appropriate account when reviewing expenses.  Now is the opportunity to have the funds budgeted in those accounts.</t>
  </si>
  <si>
    <t>COMMONLY USED ACCOUNT NUMBERS  (For your reference only.  Do not include with Budget Packet)</t>
  </si>
  <si>
    <t>Used in IDC's for transferring in/out hourly wages between departments</t>
  </si>
  <si>
    <t>Non-tangible on-line purchases (music, data storage, etc.); incl subscription to on-line sites for specified time period</t>
  </si>
  <si>
    <t>*9524</t>
  </si>
  <si>
    <t>FIELD TRIP EXPENSES *</t>
  </si>
  <si>
    <t>Exp incurred for class-related field trip  (include entrance fees/meals/transportation)             *  NEW ACCOUNT *</t>
  </si>
  <si>
    <t>Social (non-business) activities or gifts; generally for staff or student-workers within your department</t>
  </si>
  <si>
    <t>Please provide information on any planned renovation projects for this upcoming fiscal year.  ALL renovation projects</t>
  </si>
  <si>
    <t>The renovation projects listed on this worksheet will be reviewed as part of the budgeting process to determine which</t>
  </si>
  <si>
    <t>projects will be capitalized, which will be part of Plant Service budget, and which will be charged to your expense.</t>
  </si>
  <si>
    <t>You will be notified once the determination is made and what account number has been assigned.</t>
  </si>
  <si>
    <t>Renovations Request *</t>
  </si>
  <si>
    <t>* RENOVATION DEFINED: Can include: painting of rooms and offices, new or replacement carpeting, changing office space around, new or repositioned</t>
  </si>
  <si>
    <t>cubicle walls and office furniture, new fixtures, new/replaced showers/toilets, plumbing; new/replace outdoor buildings,; repair work on houses, etc.</t>
  </si>
  <si>
    <t>should be listed on this tab and NONE should be listed on the Capital Tab.  Refer to your budget packet for more info.</t>
  </si>
  <si>
    <t xml:space="preserve">                            avoid potential unapproved purchases.</t>
  </si>
  <si>
    <t>If you have any doubt whether or not your planned project may be a renovation or not, please contact the Financial Administration office x3484.</t>
  </si>
  <si>
    <t>* TWO TABS HAVE BEEN ADDED TO THIS FILE *</t>
  </si>
  <si>
    <t>*IMPORTANT TO NOTE for budget planning!  Account #9420 has been eliminated.</t>
  </si>
  <si>
    <t xml:space="preserve">      See next tab listing ACCT #'s for info</t>
  </si>
  <si>
    <r>
      <t>Expenses incurred in</t>
    </r>
    <r>
      <rPr>
        <b/>
        <sz val="10"/>
        <rFont val="Arial"/>
        <family val="2"/>
      </rPr>
      <t xml:space="preserve"> hosting</t>
    </r>
    <r>
      <rPr>
        <sz val="10"/>
        <rFont val="Arial"/>
        <family val="2"/>
      </rPr>
      <t xml:space="preserve"> a convention; for exp while attending a conv, use 9420 or 9430</t>
    </r>
  </si>
  <si>
    <t>Please move any budget in this line to your 9430 budget</t>
  </si>
  <si>
    <t>2023-2024</t>
  </si>
  <si>
    <t>BUSINESS MEETING EXPENSE</t>
  </si>
  <si>
    <t>2024 - 2025 (May 1 - April 30)</t>
  </si>
  <si>
    <t>2024-2025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</si>
</sst>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* #,##0.0000000_);_(* \(#,##0.0000000\);_(* &quot;-&quot;??_);_(@_)"/>
  </numFmts>
  <fonts count="6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Zurich BlkEx BT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b/>
      <sz val="11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10"/>
      <color indexed="53"/>
      <name val="Arial"/>
      <family val="2"/>
    </font>
    <font>
      <b/>
      <sz val="10"/>
      <color indexed="48"/>
      <name val="Arial"/>
      <family val="2"/>
    </font>
    <font>
      <b/>
      <strike/>
      <sz val="10"/>
      <color indexed="10"/>
      <name val="Arial"/>
      <family val="2"/>
    </font>
    <font>
      <b/>
      <sz val="10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24997000396251678"/>
      <name val="Arial"/>
      <family val="2"/>
    </font>
    <font>
      <b/>
      <sz val="11"/>
      <color rgb="FFFF0000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37BCFF"/>
      <name val="Arial"/>
      <family val="2"/>
    </font>
    <font>
      <b/>
      <strike/>
      <sz val="10"/>
      <color rgb="FFFF0000"/>
      <name val="Arial"/>
      <family val="2"/>
    </font>
    <font>
      <b/>
      <sz val="10.5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33" borderId="11" xfId="0" applyFill="1" applyBorder="1" applyAlignment="1">
      <alignment horizontal="center"/>
    </xf>
    <xf numFmtId="43" fontId="0" fillId="34" borderId="19" xfId="42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43" fontId="0" fillId="0" borderId="0" xfId="42" applyBorder="1" applyAlignment="1">
      <alignment/>
    </xf>
    <xf numFmtId="44" fontId="0" fillId="34" borderId="20" xfId="44" applyFill="1" applyBorder="1" applyAlignment="1">
      <alignment/>
    </xf>
    <xf numFmtId="44" fontId="0" fillId="34" borderId="18" xfId="44" applyFill="1" applyBorder="1" applyAlignment="1">
      <alignment/>
    </xf>
    <xf numFmtId="0" fontId="0" fillId="0" borderId="0" xfId="0" applyAlignment="1">
      <alignment horizontal="right"/>
    </xf>
    <xf numFmtId="43" fontId="0" fillId="0" borderId="18" xfId="42" applyBorder="1" applyAlignment="1">
      <alignment/>
    </xf>
    <xf numFmtId="44" fontId="0" fillId="0" borderId="18" xfId="44" applyFill="1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43" fontId="0" fillId="0" borderId="22" xfId="42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9" fontId="0" fillId="0" borderId="20" xfId="57" applyFon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4" fontId="0" fillId="0" borderId="20" xfId="42" applyNumberFormat="1" applyBorder="1" applyAlignment="1" applyProtection="1">
      <alignment/>
      <protection locked="0"/>
    </xf>
    <xf numFmtId="43" fontId="0" fillId="0" borderId="20" xfId="42" applyBorder="1" applyAlignment="1" applyProtection="1">
      <alignment/>
      <protection locked="0"/>
    </xf>
    <xf numFmtId="164" fontId="0" fillId="0" borderId="19" xfId="42" applyNumberFormat="1" applyBorder="1" applyAlignment="1" applyProtection="1">
      <alignment/>
      <protection locked="0"/>
    </xf>
    <xf numFmtId="43" fontId="0" fillId="0" borderId="19" xfId="42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165" fontId="0" fillId="0" borderId="20" xfId="42" applyNumberFormat="1" applyFont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32" xfId="0" applyFill="1" applyBorder="1" applyAlignment="1">
      <alignment/>
    </xf>
    <xf numFmtId="165" fontId="0" fillId="0" borderId="33" xfId="42" applyNumberFormat="1" applyFont="1" applyBorder="1" applyAlignment="1">
      <alignment/>
    </xf>
    <xf numFmtId="165" fontId="0" fillId="0" borderId="19" xfId="42" applyNumberFormat="1" applyFont="1" applyBorder="1" applyAlignment="1" applyProtection="1">
      <alignment/>
      <protection locked="0"/>
    </xf>
    <xf numFmtId="2" fontId="7" fillId="0" borderId="0" xfId="0" applyNumberFormat="1" applyFont="1" applyAlignment="1">
      <alignment horizontal="left"/>
    </xf>
    <xf numFmtId="165" fontId="0" fillId="0" borderId="31" xfId="42" applyNumberFormat="1" applyFont="1" applyBorder="1" applyAlignment="1" applyProtection="1">
      <alignment/>
      <protection locked="0"/>
    </xf>
    <xf numFmtId="165" fontId="0" fillId="34" borderId="18" xfId="42" applyNumberFormat="1" applyFont="1" applyFill="1" applyBorder="1" applyAlignment="1" applyProtection="1">
      <alignment/>
      <protection/>
    </xf>
    <xf numFmtId="165" fontId="0" fillId="0" borderId="34" xfId="42" applyNumberFormat="1" applyFont="1" applyBorder="1" applyAlignment="1">
      <alignment/>
    </xf>
    <xf numFmtId="41" fontId="0" fillId="34" borderId="20" xfId="42" applyNumberFormat="1" applyFont="1" applyFill="1" applyBorder="1" applyAlignment="1" applyProtection="1">
      <alignment/>
      <protection/>
    </xf>
    <xf numFmtId="0" fontId="6" fillId="35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0" fillId="34" borderId="19" xfId="42" applyNumberFormat="1" applyFill="1" applyBorder="1" applyAlignment="1">
      <alignment/>
    </xf>
    <xf numFmtId="164" fontId="0" fillId="34" borderId="31" xfId="42" applyNumberFormat="1" applyFill="1" applyBorder="1" applyAlignment="1">
      <alignment/>
    </xf>
    <xf numFmtId="164" fontId="0" fillId="34" borderId="35" xfId="42" applyNumberFormat="1" applyFill="1" applyBorder="1" applyAlignment="1">
      <alignment/>
    </xf>
    <xf numFmtId="165" fontId="0" fillId="34" borderId="35" xfId="42" applyNumberFormat="1" applyFont="1" applyFill="1" applyBorder="1" applyAlignment="1" applyProtection="1">
      <alignment/>
      <protection/>
    </xf>
    <xf numFmtId="0" fontId="0" fillId="33" borderId="36" xfId="0" applyFill="1" applyBorder="1" applyAlignment="1">
      <alignment horizontal="left"/>
    </xf>
    <xf numFmtId="0" fontId="4" fillId="0" borderId="0" xfId="0" applyFont="1" applyBorder="1" applyAlignment="1">
      <alignment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2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Alignment="1">
      <alignment horizontal="center"/>
    </xf>
    <xf numFmtId="44" fontId="0" fillId="0" borderId="20" xfId="44" applyFill="1" applyBorder="1" applyAlignment="1" applyProtection="1">
      <alignment/>
      <protection locked="0"/>
    </xf>
    <xf numFmtId="43" fontId="0" fillId="0" borderId="19" xfId="42" applyFill="1" applyBorder="1" applyAlignment="1" applyProtection="1">
      <alignment/>
      <protection locked="0"/>
    </xf>
    <xf numFmtId="165" fontId="0" fillId="0" borderId="0" xfId="42" applyNumberFormat="1" applyFont="1" applyBorder="1" applyAlignment="1">
      <alignment/>
    </xf>
    <xf numFmtId="167" fontId="0" fillId="0" borderId="0" xfId="44" applyNumberFormat="1" applyFont="1" applyBorder="1" applyAlignment="1">
      <alignment/>
    </xf>
    <xf numFmtId="0" fontId="0" fillId="33" borderId="15" xfId="0" applyFont="1" applyFill="1" applyBorder="1" applyAlignment="1">
      <alignment horizontal="center"/>
    </xf>
    <xf numFmtId="9" fontId="0" fillId="33" borderId="15" xfId="0" applyNumberForma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9" fontId="0" fillId="33" borderId="16" xfId="0" applyNumberFormat="1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9" xfId="0" applyFont="1" applyBorder="1" applyAlignment="1" applyProtection="1">
      <alignment/>
      <protection locked="0"/>
    </xf>
    <xf numFmtId="165" fontId="0" fillId="0" borderId="37" xfId="42" applyNumberFormat="1" applyFont="1" applyBorder="1" applyAlignment="1">
      <alignment/>
    </xf>
    <xf numFmtId="9" fontId="0" fillId="0" borderId="35" xfId="57" applyFont="1" applyBorder="1" applyAlignment="1" applyProtection="1">
      <alignment/>
      <protection locked="0"/>
    </xf>
    <xf numFmtId="41" fontId="0" fillId="34" borderId="35" xfId="42" applyNumberFormat="1" applyFont="1" applyFill="1" applyBorder="1" applyAlignment="1" applyProtection="1">
      <alignment/>
      <protection/>
    </xf>
    <xf numFmtId="49" fontId="0" fillId="0" borderId="35" xfId="0" applyNumberFormat="1" applyBorder="1" applyAlignment="1" applyProtection="1">
      <alignment horizontal="center"/>
      <protection locked="0"/>
    </xf>
    <xf numFmtId="165" fontId="0" fillId="34" borderId="20" xfId="42" applyNumberFormat="1" applyFont="1" applyFill="1" applyBorder="1" applyAlignment="1" applyProtection="1">
      <alignment/>
      <protection/>
    </xf>
    <xf numFmtId="165" fontId="0" fillId="0" borderId="20" xfId="42" applyNumberFormat="1" applyFont="1" applyBorder="1" applyAlignment="1" applyProtection="1">
      <alignment/>
      <protection/>
    </xf>
    <xf numFmtId="165" fontId="0" fillId="0" borderId="35" xfId="42" applyNumberFormat="1" applyFont="1" applyBorder="1" applyAlignment="1" applyProtection="1">
      <alignment/>
      <protection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top"/>
    </xf>
    <xf numFmtId="44" fontId="0" fillId="0" borderId="0" xfId="44" applyFill="1" applyBorder="1" applyAlignment="1">
      <alignment/>
    </xf>
    <xf numFmtId="9" fontId="0" fillId="33" borderId="16" xfId="0" applyNumberFormat="1" applyFill="1" applyBorder="1" applyAlignment="1">
      <alignment horizontal="center"/>
    </xf>
    <xf numFmtId="0" fontId="0" fillId="33" borderId="17" xfId="0" applyFont="1" applyFill="1" applyBorder="1" applyAlignment="1">
      <alignment horizontal="center" vertical="top"/>
    </xf>
    <xf numFmtId="44" fontId="0" fillId="34" borderId="35" xfId="44" applyFill="1" applyBorder="1" applyAlignment="1">
      <alignment/>
    </xf>
    <xf numFmtId="43" fontId="0" fillId="34" borderId="35" xfId="42" applyFill="1" applyBorder="1" applyAlignment="1">
      <alignment/>
    </xf>
    <xf numFmtId="165" fontId="0" fillId="34" borderId="35" xfId="42" applyNumberFormat="1" applyFill="1" applyBorder="1" applyAlignment="1">
      <alignment/>
    </xf>
    <xf numFmtId="43" fontId="0" fillId="0" borderId="38" xfId="42" applyBorder="1" applyAlignment="1" applyProtection="1">
      <alignment/>
      <protection locked="0"/>
    </xf>
    <xf numFmtId="44" fontId="0" fillId="34" borderId="38" xfId="44" applyFill="1" applyBorder="1" applyAlignment="1">
      <alignment/>
    </xf>
    <xf numFmtId="0" fontId="54" fillId="33" borderId="15" xfId="0" applyFont="1" applyFill="1" applyBorder="1" applyAlignment="1">
      <alignment horizontal="left"/>
    </xf>
    <xf numFmtId="165" fontId="0" fillId="0" borderId="18" xfId="42" applyNumberFormat="1" applyBorder="1" applyAlignment="1">
      <alignment/>
    </xf>
    <xf numFmtId="165" fontId="0" fillId="0" borderId="18" xfId="42" applyNumberFormat="1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30" xfId="0" applyFont="1" applyBorder="1" applyAlignment="1" applyProtection="1">
      <alignment/>
      <protection locked="0"/>
    </xf>
    <xf numFmtId="0" fontId="8" fillId="33" borderId="12" xfId="0" applyFont="1" applyFill="1" applyBorder="1" applyAlignment="1">
      <alignment/>
    </xf>
    <xf numFmtId="0" fontId="10" fillId="33" borderId="16" xfId="0" applyFont="1" applyFill="1" applyBorder="1" applyAlignment="1">
      <alignment horizontal="center"/>
    </xf>
    <xf numFmtId="49" fontId="0" fillId="0" borderId="19" xfId="0" applyNumberFormat="1" applyFont="1" applyFill="1" applyBorder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top"/>
    </xf>
    <xf numFmtId="0" fontId="56" fillId="0" borderId="0" xfId="0" applyFont="1" applyBorder="1" applyAlignment="1">
      <alignment/>
    </xf>
    <xf numFmtId="0" fontId="56" fillId="0" borderId="0" xfId="0" applyFont="1" applyFill="1" applyBorder="1" applyAlignment="1" quotePrefix="1">
      <alignment/>
    </xf>
    <xf numFmtId="0" fontId="56" fillId="0" borderId="0" xfId="0" applyFont="1" applyBorder="1" applyAlignment="1" quotePrefix="1">
      <alignment/>
    </xf>
    <xf numFmtId="0" fontId="56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8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Alignment="1">
      <alignment horizontal="left"/>
    </xf>
    <xf numFmtId="0" fontId="60" fillId="0" borderId="0" xfId="0" applyFont="1" applyAlignment="1">
      <alignment/>
    </xf>
    <xf numFmtId="0" fontId="0" fillId="33" borderId="36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52"/>
  <sheetViews>
    <sheetView showGridLines="0" showRowColHeaders="0" tabSelected="1" zoomScalePageLayoutView="0" workbookViewId="0" topLeftCell="A7">
      <selection activeCell="C8" sqref="C8"/>
    </sheetView>
  </sheetViews>
  <sheetFormatPr defaultColWidth="9.140625" defaultRowHeight="12.75"/>
  <cols>
    <col min="1" max="1" width="4.57421875" style="13" customWidth="1"/>
    <col min="2" max="2" width="36.00390625" style="13" customWidth="1"/>
    <col min="3" max="3" width="30.7109375" style="13" customWidth="1"/>
    <col min="4" max="4" width="10.57421875" style="13" customWidth="1"/>
    <col min="5" max="16384" width="9.140625" style="13" customWidth="1"/>
  </cols>
  <sheetData>
    <row r="4" ht="12.75">
      <c r="B4" s="32" t="s">
        <v>39</v>
      </c>
    </row>
    <row r="6" spans="2:6" ht="12.75">
      <c r="B6" s="58" t="s">
        <v>40</v>
      </c>
      <c r="C6" s="120" t="s">
        <v>91</v>
      </c>
      <c r="D6" s="59"/>
      <c r="E6" s="59"/>
      <c r="F6" s="60"/>
    </row>
    <row r="7" spans="2:5" ht="12.75">
      <c r="B7" s="36"/>
      <c r="C7" s="36"/>
      <c r="D7" s="36"/>
      <c r="E7" s="36"/>
    </row>
    <row r="8" spans="2:5" ht="12.75">
      <c r="B8" s="36" t="s">
        <v>41</v>
      </c>
      <c r="C8" s="113"/>
      <c r="D8" s="75" t="s">
        <v>58</v>
      </c>
      <c r="E8" s="113"/>
    </row>
    <row r="9" spans="2:5" ht="12.75">
      <c r="B9" s="61" t="s">
        <v>47</v>
      </c>
      <c r="C9" s="36"/>
      <c r="D9" s="36"/>
      <c r="E9" s="36"/>
    </row>
    <row r="10" spans="2:5" ht="12.75">
      <c r="B10" s="36"/>
      <c r="C10" s="36"/>
      <c r="D10" s="36"/>
      <c r="E10" s="36"/>
    </row>
    <row r="11" ht="12.75">
      <c r="B11" s="13" t="s">
        <v>44</v>
      </c>
    </row>
    <row r="12" ht="12.75">
      <c r="B12" s="13" t="s">
        <v>43</v>
      </c>
    </row>
    <row r="14" ht="12.75">
      <c r="B14" s="13" t="s">
        <v>48</v>
      </c>
    </row>
    <row r="16" ht="12.75">
      <c r="B16" s="13" t="s">
        <v>38</v>
      </c>
    </row>
    <row r="18" ht="12.75">
      <c r="B18" s="13" t="s">
        <v>49</v>
      </c>
    </row>
    <row r="20" ht="12.75">
      <c r="B20" s="13" t="s">
        <v>42</v>
      </c>
    </row>
    <row r="23" ht="15">
      <c r="B23" s="70" t="s">
        <v>59</v>
      </c>
    </row>
    <row r="24" ht="15" customHeight="1">
      <c r="B24" s="13" t="s">
        <v>60</v>
      </c>
    </row>
    <row r="25" ht="12.75">
      <c r="B25" s="36" t="s">
        <v>61</v>
      </c>
    </row>
    <row r="26" ht="12.75">
      <c r="B26" s="36"/>
    </row>
    <row r="29" ht="12.75">
      <c r="B29" s="67" t="s">
        <v>50</v>
      </c>
    </row>
    <row r="30" ht="12.75">
      <c r="B30" s="13" t="s">
        <v>55</v>
      </c>
    </row>
    <row r="31" ht="12.75">
      <c r="B31" s="36" t="s">
        <v>56</v>
      </c>
    </row>
    <row r="32" ht="12.75">
      <c r="B32" s="36" t="s">
        <v>54</v>
      </c>
    </row>
    <row r="33" ht="12.75">
      <c r="B33" s="36"/>
    </row>
    <row r="34" ht="12.75">
      <c r="B34" s="13" t="s">
        <v>51</v>
      </c>
    </row>
    <row r="35" ht="12.75">
      <c r="B35" s="36" t="s">
        <v>52</v>
      </c>
    </row>
    <row r="36" ht="12.75">
      <c r="B36" s="36" t="s">
        <v>53</v>
      </c>
    </row>
    <row r="38" ht="12.75">
      <c r="B38" s="135" t="s">
        <v>162</v>
      </c>
    </row>
    <row r="39" spans="2:3" ht="12.75">
      <c r="B39" s="135"/>
      <c r="C39" s="124" t="s">
        <v>163</v>
      </c>
    </row>
    <row r="41" spans="2:5" ht="19.5" customHeight="1">
      <c r="B41" s="121" t="s">
        <v>161</v>
      </c>
      <c r="C41" s="122"/>
      <c r="D41" s="122"/>
      <c r="E41" s="122"/>
    </row>
    <row r="42" spans="2:5" ht="12.75">
      <c r="B42" s="123" t="s">
        <v>92</v>
      </c>
      <c r="C42" s="122"/>
      <c r="D42" s="122"/>
      <c r="E42" s="122"/>
    </row>
    <row r="43" ht="12.75">
      <c r="B43" s="125" t="s">
        <v>93</v>
      </c>
    </row>
    <row r="44" spans="2:5" ht="12.75">
      <c r="B44" s="123" t="s">
        <v>89</v>
      </c>
      <c r="C44" s="122"/>
      <c r="D44" s="122"/>
      <c r="E44" s="122"/>
    </row>
    <row r="45" spans="2:5" ht="12.75">
      <c r="B45" s="123" t="s">
        <v>90</v>
      </c>
      <c r="C45" s="122"/>
      <c r="D45" s="122"/>
      <c r="E45" s="122"/>
    </row>
    <row r="46" spans="2:5" ht="12.75">
      <c r="B46" s="123" t="s">
        <v>83</v>
      </c>
      <c r="C46" s="122"/>
      <c r="D46" s="122"/>
      <c r="E46" s="122"/>
    </row>
    <row r="47" spans="2:5" ht="12.75">
      <c r="B47" s="122"/>
      <c r="C47" s="122"/>
      <c r="D47" s="122"/>
      <c r="E47" s="122"/>
    </row>
    <row r="48" spans="2:5" ht="12.75">
      <c r="B48" s="124" t="s">
        <v>86</v>
      </c>
      <c r="C48" s="122"/>
      <c r="D48" s="122"/>
      <c r="E48" s="122"/>
    </row>
    <row r="49" spans="2:5" ht="12.75">
      <c r="B49" s="124" t="s">
        <v>87</v>
      </c>
      <c r="C49" s="122"/>
      <c r="D49" s="122"/>
      <c r="E49" s="122"/>
    </row>
    <row r="50" spans="2:5" ht="12.75">
      <c r="B50" s="125" t="s">
        <v>88</v>
      </c>
      <c r="C50" s="122"/>
      <c r="D50" s="122"/>
      <c r="E50" s="122"/>
    </row>
    <row r="51" ht="12.75">
      <c r="B51" s="125" t="s">
        <v>159</v>
      </c>
    </row>
    <row r="52" ht="12.75">
      <c r="B52" s="125"/>
    </row>
  </sheetData>
  <sheetProtection sheet="1" selectLockedCells="1"/>
  <printOptions/>
  <pageMargins left="0.55" right="0.51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6">
      <selection activeCell="B30" sqref="B30"/>
    </sheetView>
  </sheetViews>
  <sheetFormatPr defaultColWidth="9.140625" defaultRowHeight="12.75"/>
  <cols>
    <col min="1" max="1" width="8.140625" style="126" customWidth="1"/>
    <col min="2" max="2" width="30.8515625" style="0" customWidth="1"/>
    <col min="3" max="3" width="103.140625" style="0" customWidth="1"/>
  </cols>
  <sheetData>
    <row r="1" ht="14.25">
      <c r="A1" s="131" t="s">
        <v>141</v>
      </c>
    </row>
    <row r="3" ht="12.75">
      <c r="A3" s="130" t="s">
        <v>142</v>
      </c>
    </row>
    <row r="4" ht="12.75">
      <c r="A4" s="130" t="s">
        <v>143</v>
      </c>
    </row>
    <row r="6" ht="12.75">
      <c r="A6" s="127" t="s">
        <v>144</v>
      </c>
    </row>
    <row r="8" spans="1:3" ht="12.75">
      <c r="A8" s="128" t="s">
        <v>94</v>
      </c>
      <c r="B8" s="129" t="s">
        <v>95</v>
      </c>
      <c r="C8" s="129" t="s">
        <v>96</v>
      </c>
    </row>
    <row r="9" spans="1:3" ht="20.25" customHeight="1">
      <c r="A9" s="126">
        <v>9189</v>
      </c>
      <c r="B9" t="s">
        <v>97</v>
      </c>
      <c r="C9" t="s">
        <v>98</v>
      </c>
    </row>
    <row r="10" spans="1:3" ht="20.25" customHeight="1">
      <c r="A10" s="126">
        <v>9289</v>
      </c>
      <c r="B10" t="s">
        <v>99</v>
      </c>
      <c r="C10" s="132" t="s">
        <v>145</v>
      </c>
    </row>
    <row r="11" spans="1:3" ht="20.25" customHeight="1">
      <c r="A11" s="126">
        <v>9356</v>
      </c>
      <c r="B11" t="s">
        <v>100</v>
      </c>
      <c r="C11" t="s">
        <v>101</v>
      </c>
    </row>
    <row r="12" spans="1:3" ht="20.25" customHeight="1">
      <c r="A12" s="126">
        <v>9360</v>
      </c>
      <c r="B12" t="s">
        <v>102</v>
      </c>
      <c r="C12" t="s">
        <v>103</v>
      </c>
    </row>
    <row r="13" spans="1:3" ht="20.25" customHeight="1">
      <c r="A13" s="136">
        <v>9420</v>
      </c>
      <c r="B13" s="137" t="s">
        <v>104</v>
      </c>
      <c r="C13" s="132" t="s">
        <v>165</v>
      </c>
    </row>
    <row r="14" spans="1:3" ht="20.25" customHeight="1">
      <c r="A14" s="126">
        <v>9430</v>
      </c>
      <c r="B14" t="s">
        <v>105</v>
      </c>
      <c r="C14" t="s">
        <v>106</v>
      </c>
    </row>
    <row r="15" spans="1:3" ht="20.25" customHeight="1">
      <c r="A15" s="126">
        <v>9435</v>
      </c>
      <c r="B15" t="s">
        <v>107</v>
      </c>
      <c r="C15" t="s">
        <v>108</v>
      </c>
    </row>
    <row r="16" spans="1:3" ht="20.25" customHeight="1">
      <c r="A16" s="126">
        <v>9456</v>
      </c>
      <c r="B16" t="s">
        <v>109</v>
      </c>
      <c r="C16" t="s">
        <v>110</v>
      </c>
    </row>
    <row r="17" spans="1:3" ht="20.25" customHeight="1">
      <c r="A17" s="126">
        <v>9507</v>
      </c>
      <c r="B17" t="s">
        <v>111</v>
      </c>
      <c r="C17" t="s">
        <v>112</v>
      </c>
    </row>
    <row r="18" spans="1:3" ht="20.25" customHeight="1">
      <c r="A18" s="126">
        <v>9510</v>
      </c>
      <c r="B18" t="s">
        <v>113</v>
      </c>
      <c r="C18" t="s">
        <v>114</v>
      </c>
    </row>
    <row r="19" spans="1:3" ht="20.25" customHeight="1">
      <c r="A19" s="126">
        <v>9522</v>
      </c>
      <c r="B19" t="s">
        <v>115</v>
      </c>
      <c r="C19" t="s">
        <v>116</v>
      </c>
    </row>
    <row r="20" spans="1:3" ht="20.25" customHeight="1">
      <c r="A20" s="126">
        <v>9523</v>
      </c>
      <c r="B20" t="s">
        <v>117</v>
      </c>
      <c r="C20" s="132" t="s">
        <v>164</v>
      </c>
    </row>
    <row r="21" spans="1:3" ht="20.25" customHeight="1">
      <c r="A21" s="133" t="s">
        <v>147</v>
      </c>
      <c r="B21" s="134" t="s">
        <v>148</v>
      </c>
      <c r="C21" s="134" t="s">
        <v>149</v>
      </c>
    </row>
    <row r="22" spans="1:3" ht="20.25" customHeight="1">
      <c r="A22" s="126">
        <v>9525</v>
      </c>
      <c r="B22" t="s">
        <v>118</v>
      </c>
      <c r="C22" t="s">
        <v>119</v>
      </c>
    </row>
    <row r="23" spans="1:3" ht="20.25" customHeight="1">
      <c r="A23" s="126">
        <v>9612</v>
      </c>
      <c r="B23" t="s">
        <v>120</v>
      </c>
      <c r="C23" t="s">
        <v>121</v>
      </c>
    </row>
    <row r="24" spans="1:3" ht="20.25" customHeight="1">
      <c r="A24" s="126">
        <v>9613</v>
      </c>
      <c r="B24" t="s">
        <v>122</v>
      </c>
      <c r="C24" t="s">
        <v>123</v>
      </c>
    </row>
    <row r="25" spans="1:3" ht="20.25" customHeight="1">
      <c r="A25" s="126">
        <v>9665</v>
      </c>
      <c r="B25" t="s">
        <v>124</v>
      </c>
      <c r="C25" s="132" t="s">
        <v>146</v>
      </c>
    </row>
    <row r="26" spans="1:3" ht="20.25" customHeight="1">
      <c r="A26" s="126">
        <v>9711</v>
      </c>
      <c r="B26" t="s">
        <v>167</v>
      </c>
      <c r="C26" t="s">
        <v>125</v>
      </c>
    </row>
    <row r="27" spans="1:3" ht="20.25" customHeight="1">
      <c r="A27" s="126">
        <v>9722</v>
      </c>
      <c r="B27" t="s">
        <v>126</v>
      </c>
      <c r="C27" s="132" t="s">
        <v>150</v>
      </c>
    </row>
    <row r="28" spans="1:3" ht="20.25" customHeight="1">
      <c r="A28" s="126">
        <v>9729</v>
      </c>
      <c r="B28" t="s">
        <v>127</v>
      </c>
      <c r="C28" t="s">
        <v>128</v>
      </c>
    </row>
    <row r="29" spans="1:3" ht="20.25" customHeight="1">
      <c r="A29" s="126">
        <v>9735</v>
      </c>
      <c r="B29" t="s">
        <v>129</v>
      </c>
      <c r="C29" t="s">
        <v>130</v>
      </c>
    </row>
    <row r="30" spans="1:3" ht="20.25" customHeight="1">
      <c r="A30" s="126">
        <v>9783</v>
      </c>
      <c r="B30" t="s">
        <v>131</v>
      </c>
      <c r="C30" t="s">
        <v>132</v>
      </c>
    </row>
    <row r="31" spans="1:3" ht="20.25" customHeight="1">
      <c r="A31" s="126">
        <v>9790</v>
      </c>
      <c r="B31" t="s">
        <v>133</v>
      </c>
      <c r="C31" t="s">
        <v>134</v>
      </c>
    </row>
    <row r="32" spans="1:3" ht="20.25" customHeight="1">
      <c r="A32" s="126">
        <v>9851</v>
      </c>
      <c r="B32" t="s">
        <v>135</v>
      </c>
      <c r="C32" t="s">
        <v>136</v>
      </c>
    </row>
    <row r="33" spans="1:3" ht="20.25" customHeight="1">
      <c r="A33" s="126">
        <v>9880</v>
      </c>
      <c r="B33" t="s">
        <v>137</v>
      </c>
      <c r="C33" t="s">
        <v>138</v>
      </c>
    </row>
    <row r="34" spans="1:3" ht="20.25" customHeight="1">
      <c r="A34" s="126">
        <v>9881</v>
      </c>
      <c r="B34" t="s">
        <v>139</v>
      </c>
      <c r="C34" t="s">
        <v>140</v>
      </c>
    </row>
  </sheetData>
  <sheetProtection selectLockedCells="1"/>
  <printOptions/>
  <pageMargins left="0.7" right="0.49" top="0.42" bottom="0.48" header="0.24" footer="0.24"/>
  <pageSetup fitToHeight="1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.421875" style="87" customWidth="1"/>
    <col min="2" max="2" width="22.28125" style="0" customWidth="1"/>
    <col min="3" max="3" width="19.00390625" style="0" customWidth="1"/>
    <col min="4" max="4" width="9.28125" style="0" customWidth="1"/>
    <col min="5" max="5" width="6.8515625" style="0" customWidth="1"/>
    <col min="6" max="6" width="9.140625" style="0" customWidth="1"/>
    <col min="7" max="7" width="5.00390625" style="0" customWidth="1"/>
    <col min="8" max="8" width="8.00390625" style="0" customWidth="1"/>
    <col min="9" max="9" width="9.28125" style="0" customWidth="1"/>
    <col min="10" max="10" width="5.00390625" style="0" customWidth="1"/>
    <col min="11" max="11" width="8.00390625" style="0" customWidth="1"/>
    <col min="12" max="12" width="9.28125" style="0" customWidth="1"/>
    <col min="13" max="13" width="5.00390625" style="0" customWidth="1"/>
    <col min="14" max="14" width="8.00390625" style="0" customWidth="1"/>
    <col min="15" max="15" width="10.28125" style="0" customWidth="1"/>
  </cols>
  <sheetData>
    <row r="1" ht="12.75">
      <c r="O1" s="74" t="str">
        <f>IF(Instructions!$E$8=0,"Enter Orgn# On Pg 1",Instructions!$E$8)</f>
        <v>Enter Orgn# On Pg 1</v>
      </c>
    </row>
    <row r="2" spans="2:15" ht="15">
      <c r="B2" s="142" t="s">
        <v>62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O2" s="71" t="str">
        <f>IF(Instructions!$C$8=0," ",Instructions!$C$8)</f>
        <v> </v>
      </c>
    </row>
    <row r="3" spans="2:15" ht="15">
      <c r="B3" s="142" t="s">
        <v>0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2:15" ht="15">
      <c r="B4" s="142" t="s">
        <v>168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2:15" ht="14.25">
      <c r="B5" s="143" t="s">
        <v>1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pans="2:12" ht="14.25">
      <c r="B6" s="53" t="str">
        <f>IF(Instructions!$C$8=0,"Enter Dept Name On Pg 1",Instructions!$C$8)</f>
        <v>Enter Dept Name On Pg 1</v>
      </c>
      <c r="C6" s="11"/>
      <c r="D6" s="11"/>
      <c r="E6" s="11"/>
      <c r="F6" s="11"/>
      <c r="G6" s="11"/>
      <c r="H6" s="11"/>
      <c r="I6" s="11"/>
      <c r="J6" s="11"/>
      <c r="K6" s="11"/>
      <c r="L6" s="11"/>
    </row>
    <row r="8" ht="13.5" thickBot="1">
      <c r="B8" s="1" t="s">
        <v>2</v>
      </c>
    </row>
    <row r="9" spans="2:15" ht="12.75">
      <c r="B9" s="2"/>
      <c r="C9" s="2"/>
      <c r="D9" s="81" t="s">
        <v>166</v>
      </c>
      <c r="E9" s="82"/>
      <c r="F9" s="81" t="s">
        <v>169</v>
      </c>
      <c r="G9" s="138" t="s">
        <v>10</v>
      </c>
      <c r="H9" s="138"/>
      <c r="I9" s="138"/>
      <c r="J9" s="138"/>
      <c r="K9" s="138"/>
      <c r="L9" s="138"/>
      <c r="M9" s="138"/>
      <c r="N9" s="138"/>
      <c r="O9" s="139"/>
    </row>
    <row r="10" spans="2:15" ht="13.5" thickBot="1">
      <c r="B10" s="109" t="s">
        <v>79</v>
      </c>
      <c r="C10" s="14" t="s">
        <v>4</v>
      </c>
      <c r="D10" s="14" t="s">
        <v>46</v>
      </c>
      <c r="E10" s="84" t="s">
        <v>80</v>
      </c>
      <c r="F10" s="8" t="s">
        <v>46</v>
      </c>
      <c r="G10" s="140" t="s">
        <v>11</v>
      </c>
      <c r="H10" s="140"/>
      <c r="I10" s="140"/>
      <c r="J10" s="140"/>
      <c r="K10" s="140"/>
      <c r="L10" s="140"/>
      <c r="M10" s="140"/>
      <c r="N10" s="140"/>
      <c r="O10" s="141"/>
    </row>
    <row r="11" spans="2:15" ht="12.75">
      <c r="B11" s="109" t="s">
        <v>77</v>
      </c>
      <c r="C11" s="14" t="s">
        <v>3</v>
      </c>
      <c r="D11" s="8" t="s">
        <v>45</v>
      </c>
      <c r="E11" s="112" t="s">
        <v>70</v>
      </c>
      <c r="F11" s="8" t="s">
        <v>45</v>
      </c>
      <c r="G11" s="48"/>
      <c r="H11" s="49"/>
      <c r="I11" s="50"/>
      <c r="J11" s="48"/>
      <c r="K11" s="49"/>
      <c r="L11" s="50"/>
      <c r="M11" s="48"/>
      <c r="N11" s="49"/>
      <c r="O11" s="50"/>
    </row>
    <row r="12" spans="2:15" ht="13.5" thickBot="1">
      <c r="B12" s="111" t="s">
        <v>78</v>
      </c>
      <c r="C12" s="4"/>
      <c r="D12" s="10"/>
      <c r="E12" s="85"/>
      <c r="F12" s="10"/>
      <c r="G12" s="5" t="s">
        <v>5</v>
      </c>
      <c r="H12" s="10" t="s">
        <v>9</v>
      </c>
      <c r="I12" s="6" t="s">
        <v>57</v>
      </c>
      <c r="J12" s="5" t="s">
        <v>5</v>
      </c>
      <c r="K12" s="10" t="s">
        <v>9</v>
      </c>
      <c r="L12" s="6" t="s">
        <v>57</v>
      </c>
      <c r="M12" s="5" t="s">
        <v>5</v>
      </c>
      <c r="N12" s="10" t="s">
        <v>9</v>
      </c>
      <c r="O12" s="6" t="s">
        <v>57</v>
      </c>
    </row>
    <row r="13" spans="1:15" ht="17.25" customHeight="1">
      <c r="A13" s="87">
        <v>1</v>
      </c>
      <c r="B13" s="88"/>
      <c r="C13" s="38"/>
      <c r="D13" s="47"/>
      <c r="E13" s="94"/>
      <c r="F13" s="94">
        <f>+D13+E13</f>
        <v>0</v>
      </c>
      <c r="G13" s="39"/>
      <c r="H13" s="57">
        <f aca="true" t="shared" si="0" ref="H13:H30">+F13*G13</f>
        <v>0</v>
      </c>
      <c r="I13" s="114"/>
      <c r="J13" s="39"/>
      <c r="K13" s="93">
        <f aca="true" t="shared" si="1" ref="K13:K30">+F13*J13</f>
        <v>0</v>
      </c>
      <c r="L13" s="68"/>
      <c r="M13" s="39"/>
      <c r="N13" s="65">
        <f aca="true" t="shared" si="2" ref="N13:N30">+F13*M13</f>
        <v>0</v>
      </c>
      <c r="O13" s="68"/>
    </row>
    <row r="14" spans="1:15" ht="17.25" customHeight="1">
      <c r="A14" s="87">
        <v>2</v>
      </c>
      <c r="B14" s="40"/>
      <c r="C14" s="41"/>
      <c r="D14" s="52"/>
      <c r="E14" s="95"/>
      <c r="F14" s="95">
        <f>+D14+E14</f>
        <v>0</v>
      </c>
      <c r="G14" s="90"/>
      <c r="H14" s="91">
        <f t="shared" si="0"/>
        <v>0</v>
      </c>
      <c r="I14" s="92"/>
      <c r="J14" s="90"/>
      <c r="K14" s="65">
        <f t="shared" si="1"/>
        <v>0</v>
      </c>
      <c r="L14" s="92"/>
      <c r="M14" s="90"/>
      <c r="N14" s="65">
        <f t="shared" si="2"/>
        <v>0</v>
      </c>
      <c r="O14" s="69"/>
    </row>
    <row r="15" spans="1:15" ht="17.25" customHeight="1">
      <c r="A15" s="87">
        <v>3</v>
      </c>
      <c r="B15" s="40"/>
      <c r="C15" s="41"/>
      <c r="D15" s="52"/>
      <c r="E15" s="95"/>
      <c r="F15" s="95">
        <f aca="true" t="shared" si="3" ref="F15:F30">+D15+E15</f>
        <v>0</v>
      </c>
      <c r="G15" s="90"/>
      <c r="H15" s="91">
        <f t="shared" si="0"/>
        <v>0</v>
      </c>
      <c r="I15" s="92"/>
      <c r="J15" s="90"/>
      <c r="K15" s="65">
        <f t="shared" si="1"/>
        <v>0</v>
      </c>
      <c r="L15" s="92"/>
      <c r="M15" s="90"/>
      <c r="N15" s="65">
        <f t="shared" si="2"/>
        <v>0</v>
      </c>
      <c r="O15" s="69"/>
    </row>
    <row r="16" spans="1:15" ht="17.25" customHeight="1">
      <c r="A16" s="87">
        <v>4</v>
      </c>
      <c r="B16" s="110"/>
      <c r="C16" s="41"/>
      <c r="D16" s="52"/>
      <c r="E16" s="95"/>
      <c r="F16" s="95">
        <f t="shared" si="3"/>
        <v>0</v>
      </c>
      <c r="G16" s="90"/>
      <c r="H16" s="91">
        <f t="shared" si="0"/>
        <v>0</v>
      </c>
      <c r="I16" s="92"/>
      <c r="J16" s="90"/>
      <c r="K16" s="65">
        <f t="shared" si="1"/>
        <v>0</v>
      </c>
      <c r="L16" s="92"/>
      <c r="M16" s="90"/>
      <c r="N16" s="65">
        <f t="shared" si="2"/>
        <v>0</v>
      </c>
      <c r="O16" s="69"/>
    </row>
    <row r="17" spans="1:15" ht="17.25" customHeight="1">
      <c r="A17" s="87">
        <v>5</v>
      </c>
      <c r="B17" s="40"/>
      <c r="C17" s="41"/>
      <c r="D17" s="52"/>
      <c r="E17" s="95"/>
      <c r="F17" s="95">
        <f t="shared" si="3"/>
        <v>0</v>
      </c>
      <c r="G17" s="90"/>
      <c r="H17" s="91">
        <f t="shared" si="0"/>
        <v>0</v>
      </c>
      <c r="I17" s="92"/>
      <c r="J17" s="90"/>
      <c r="K17" s="65">
        <f t="shared" si="1"/>
        <v>0</v>
      </c>
      <c r="L17" s="92"/>
      <c r="M17" s="90"/>
      <c r="N17" s="65">
        <f t="shared" si="2"/>
        <v>0</v>
      </c>
      <c r="O17" s="69"/>
    </row>
    <row r="18" spans="1:15" ht="17.25" customHeight="1">
      <c r="A18" s="87">
        <v>6</v>
      </c>
      <c r="B18" s="40"/>
      <c r="C18" s="41"/>
      <c r="D18" s="52"/>
      <c r="E18" s="95"/>
      <c r="F18" s="95">
        <f t="shared" si="3"/>
        <v>0</v>
      </c>
      <c r="G18" s="90"/>
      <c r="H18" s="91">
        <f t="shared" si="0"/>
        <v>0</v>
      </c>
      <c r="I18" s="92"/>
      <c r="J18" s="90"/>
      <c r="K18" s="65">
        <f t="shared" si="1"/>
        <v>0</v>
      </c>
      <c r="L18" s="92"/>
      <c r="M18" s="90"/>
      <c r="N18" s="65">
        <f t="shared" si="2"/>
        <v>0</v>
      </c>
      <c r="O18" s="69"/>
    </row>
    <row r="19" spans="1:15" ht="17.25" customHeight="1">
      <c r="A19" s="87">
        <v>7</v>
      </c>
      <c r="B19" s="40"/>
      <c r="C19" s="41"/>
      <c r="D19" s="52"/>
      <c r="E19" s="95"/>
      <c r="F19" s="95">
        <f t="shared" si="3"/>
        <v>0</v>
      </c>
      <c r="G19" s="90"/>
      <c r="H19" s="91">
        <f t="shared" si="0"/>
        <v>0</v>
      </c>
      <c r="I19" s="92"/>
      <c r="J19" s="90"/>
      <c r="K19" s="65">
        <f t="shared" si="1"/>
        <v>0</v>
      </c>
      <c r="L19" s="92"/>
      <c r="M19" s="90"/>
      <c r="N19" s="65">
        <f t="shared" si="2"/>
        <v>0</v>
      </c>
      <c r="O19" s="69"/>
    </row>
    <row r="20" spans="1:15" ht="17.25" customHeight="1">
      <c r="A20" s="87">
        <v>8</v>
      </c>
      <c r="B20" s="40"/>
      <c r="C20" s="41"/>
      <c r="D20" s="52"/>
      <c r="E20" s="95"/>
      <c r="F20" s="95">
        <f t="shared" si="3"/>
        <v>0</v>
      </c>
      <c r="G20" s="90"/>
      <c r="H20" s="91">
        <f t="shared" si="0"/>
        <v>0</v>
      </c>
      <c r="I20" s="92"/>
      <c r="J20" s="90"/>
      <c r="K20" s="65">
        <f t="shared" si="1"/>
        <v>0</v>
      </c>
      <c r="L20" s="92"/>
      <c r="M20" s="90"/>
      <c r="N20" s="65">
        <f t="shared" si="2"/>
        <v>0</v>
      </c>
      <c r="O20" s="69"/>
    </row>
    <row r="21" spans="1:15" ht="17.25" customHeight="1">
      <c r="A21" s="87">
        <v>9</v>
      </c>
      <c r="B21" s="40"/>
      <c r="C21" s="41"/>
      <c r="D21" s="52"/>
      <c r="E21" s="95"/>
      <c r="F21" s="95">
        <f t="shared" si="3"/>
        <v>0</v>
      </c>
      <c r="G21" s="90"/>
      <c r="H21" s="91">
        <f t="shared" si="0"/>
        <v>0</v>
      </c>
      <c r="I21" s="92"/>
      <c r="J21" s="90"/>
      <c r="K21" s="65">
        <f t="shared" si="1"/>
        <v>0</v>
      </c>
      <c r="L21" s="92"/>
      <c r="M21" s="90"/>
      <c r="N21" s="65">
        <f t="shared" si="2"/>
        <v>0</v>
      </c>
      <c r="O21" s="69"/>
    </row>
    <row r="22" spans="1:15" ht="17.25" customHeight="1">
      <c r="A22" s="87">
        <v>10</v>
      </c>
      <c r="B22" s="40"/>
      <c r="C22" s="41"/>
      <c r="D22" s="52"/>
      <c r="E22" s="95"/>
      <c r="F22" s="95">
        <f t="shared" si="3"/>
        <v>0</v>
      </c>
      <c r="G22" s="90"/>
      <c r="H22" s="91">
        <f t="shared" si="0"/>
        <v>0</v>
      </c>
      <c r="I22" s="92"/>
      <c r="J22" s="90"/>
      <c r="K22" s="65">
        <f t="shared" si="1"/>
        <v>0</v>
      </c>
      <c r="L22" s="92"/>
      <c r="M22" s="90"/>
      <c r="N22" s="65">
        <f t="shared" si="2"/>
        <v>0</v>
      </c>
      <c r="O22" s="69"/>
    </row>
    <row r="23" spans="1:15" ht="17.25" customHeight="1">
      <c r="A23" s="87">
        <v>11</v>
      </c>
      <c r="B23" s="40"/>
      <c r="C23" s="41"/>
      <c r="D23" s="52"/>
      <c r="E23" s="95"/>
      <c r="F23" s="95">
        <f t="shared" si="3"/>
        <v>0</v>
      </c>
      <c r="G23" s="90"/>
      <c r="H23" s="91">
        <f t="shared" si="0"/>
        <v>0</v>
      </c>
      <c r="I23" s="92"/>
      <c r="J23" s="90"/>
      <c r="K23" s="65">
        <f t="shared" si="1"/>
        <v>0</v>
      </c>
      <c r="L23" s="92"/>
      <c r="M23" s="90"/>
      <c r="N23" s="65">
        <f t="shared" si="2"/>
        <v>0</v>
      </c>
      <c r="O23" s="69"/>
    </row>
    <row r="24" spans="1:15" ht="17.25" customHeight="1">
      <c r="A24" s="87">
        <v>12</v>
      </c>
      <c r="B24" s="40"/>
      <c r="C24" s="41"/>
      <c r="D24" s="52"/>
      <c r="E24" s="95"/>
      <c r="F24" s="95">
        <f t="shared" si="3"/>
        <v>0</v>
      </c>
      <c r="G24" s="90"/>
      <c r="H24" s="91">
        <f t="shared" si="0"/>
        <v>0</v>
      </c>
      <c r="I24" s="92"/>
      <c r="J24" s="90"/>
      <c r="K24" s="65">
        <f t="shared" si="1"/>
        <v>0</v>
      </c>
      <c r="L24" s="92"/>
      <c r="M24" s="90"/>
      <c r="N24" s="65">
        <f t="shared" si="2"/>
        <v>0</v>
      </c>
      <c r="O24" s="69"/>
    </row>
    <row r="25" spans="1:15" ht="17.25" customHeight="1">
      <c r="A25" s="87">
        <v>13</v>
      </c>
      <c r="B25" s="40"/>
      <c r="C25" s="41"/>
      <c r="D25" s="52"/>
      <c r="E25" s="95"/>
      <c r="F25" s="95">
        <f t="shared" si="3"/>
        <v>0</v>
      </c>
      <c r="G25" s="90"/>
      <c r="H25" s="91">
        <f t="shared" si="0"/>
        <v>0</v>
      </c>
      <c r="I25" s="92"/>
      <c r="J25" s="90"/>
      <c r="K25" s="65">
        <f t="shared" si="1"/>
        <v>0</v>
      </c>
      <c r="L25" s="92"/>
      <c r="M25" s="90"/>
      <c r="N25" s="65">
        <f t="shared" si="2"/>
        <v>0</v>
      </c>
      <c r="O25" s="69"/>
    </row>
    <row r="26" spans="1:15" ht="17.25" customHeight="1">
      <c r="A26" s="87">
        <v>14</v>
      </c>
      <c r="B26" s="40"/>
      <c r="C26" s="41"/>
      <c r="D26" s="52"/>
      <c r="E26" s="95"/>
      <c r="F26" s="95">
        <f t="shared" si="3"/>
        <v>0</v>
      </c>
      <c r="G26" s="90"/>
      <c r="H26" s="91">
        <f t="shared" si="0"/>
        <v>0</v>
      </c>
      <c r="I26" s="92"/>
      <c r="J26" s="90"/>
      <c r="K26" s="65">
        <f t="shared" si="1"/>
        <v>0</v>
      </c>
      <c r="L26" s="92"/>
      <c r="M26" s="90"/>
      <c r="N26" s="65">
        <f t="shared" si="2"/>
        <v>0</v>
      </c>
      <c r="O26" s="69"/>
    </row>
    <row r="27" spans="1:15" ht="17.25" customHeight="1">
      <c r="A27" s="87">
        <v>15</v>
      </c>
      <c r="B27" s="40"/>
      <c r="C27" s="41"/>
      <c r="D27" s="52"/>
      <c r="E27" s="95"/>
      <c r="F27" s="95">
        <f t="shared" si="3"/>
        <v>0</v>
      </c>
      <c r="G27" s="90"/>
      <c r="H27" s="91">
        <f t="shared" si="0"/>
        <v>0</v>
      </c>
      <c r="I27" s="92"/>
      <c r="J27" s="90"/>
      <c r="K27" s="65">
        <f t="shared" si="1"/>
        <v>0</v>
      </c>
      <c r="L27" s="92"/>
      <c r="M27" s="90"/>
      <c r="N27" s="65">
        <f t="shared" si="2"/>
        <v>0</v>
      </c>
      <c r="O27" s="69"/>
    </row>
    <row r="28" spans="1:15" ht="17.25" customHeight="1">
      <c r="A28" s="87">
        <v>16</v>
      </c>
      <c r="B28" s="40"/>
      <c r="C28" s="41"/>
      <c r="D28" s="52"/>
      <c r="E28" s="95"/>
      <c r="F28" s="95">
        <f t="shared" si="3"/>
        <v>0</v>
      </c>
      <c r="G28" s="90"/>
      <c r="H28" s="91">
        <f t="shared" si="0"/>
        <v>0</v>
      </c>
      <c r="I28" s="92"/>
      <c r="J28" s="90"/>
      <c r="K28" s="65">
        <f t="shared" si="1"/>
        <v>0</v>
      </c>
      <c r="L28" s="92"/>
      <c r="M28" s="90"/>
      <c r="N28" s="65">
        <f t="shared" si="2"/>
        <v>0</v>
      </c>
      <c r="O28" s="69"/>
    </row>
    <row r="29" spans="1:15" ht="17.25" customHeight="1">
      <c r="A29" s="87">
        <v>17</v>
      </c>
      <c r="B29" s="40"/>
      <c r="C29" s="41"/>
      <c r="D29" s="52"/>
      <c r="E29" s="95"/>
      <c r="F29" s="95">
        <f t="shared" si="3"/>
        <v>0</v>
      </c>
      <c r="G29" s="90"/>
      <c r="H29" s="91">
        <f t="shared" si="0"/>
        <v>0</v>
      </c>
      <c r="I29" s="92"/>
      <c r="J29" s="90"/>
      <c r="K29" s="65">
        <f t="shared" si="1"/>
        <v>0</v>
      </c>
      <c r="L29" s="92"/>
      <c r="M29" s="90"/>
      <c r="N29" s="65">
        <f t="shared" si="2"/>
        <v>0</v>
      </c>
      <c r="O29" s="69"/>
    </row>
    <row r="30" spans="1:15" ht="17.25" customHeight="1" thickBot="1">
      <c r="A30" s="87">
        <v>18</v>
      </c>
      <c r="B30" s="40"/>
      <c r="C30" s="41"/>
      <c r="D30" s="54"/>
      <c r="E30" s="95"/>
      <c r="F30" s="95">
        <f t="shared" si="3"/>
        <v>0</v>
      </c>
      <c r="G30" s="90"/>
      <c r="H30" s="91">
        <f t="shared" si="0"/>
        <v>0</v>
      </c>
      <c r="I30" s="92"/>
      <c r="J30" s="90"/>
      <c r="K30" s="65">
        <f t="shared" si="1"/>
        <v>0</v>
      </c>
      <c r="L30" s="92"/>
      <c r="M30" s="90"/>
      <c r="N30" s="65">
        <f t="shared" si="2"/>
        <v>0</v>
      </c>
      <c r="O30" s="69"/>
    </row>
    <row r="31" spans="3:15" ht="19.5" customHeight="1" thickBot="1">
      <c r="C31" t="s">
        <v>6</v>
      </c>
      <c r="D31" s="108">
        <f>SUM(D13:D30)</f>
        <v>0</v>
      </c>
      <c r="E31" s="79"/>
      <c r="F31" s="51">
        <f>SUM(F13:F30)</f>
        <v>0</v>
      </c>
      <c r="H31" s="55">
        <f>SUM(H13:H30)</f>
        <v>0</v>
      </c>
      <c r="I31" s="13"/>
      <c r="K31" s="55">
        <f>SUM(K13:K30)</f>
        <v>0</v>
      </c>
      <c r="L31" s="13"/>
      <c r="N31" s="55">
        <f>SUM(N13:N30)</f>
        <v>0</v>
      </c>
      <c r="O31" s="13"/>
    </row>
    <row r="32" spans="3:6" ht="19.5" customHeight="1">
      <c r="C32" s="86" t="s">
        <v>7</v>
      </c>
      <c r="D32" s="79"/>
      <c r="E32" s="79"/>
      <c r="F32" s="56">
        <f>(+H31+K31+N31)*-1</f>
        <v>0</v>
      </c>
    </row>
    <row r="33" spans="3:6" ht="19.5" customHeight="1" thickBot="1">
      <c r="C33" s="1" t="s">
        <v>8</v>
      </c>
      <c r="D33" s="79"/>
      <c r="E33" s="80"/>
      <c r="F33" s="89">
        <f>+F31+F32</f>
        <v>0</v>
      </c>
    </row>
    <row r="34" ht="13.5" thickTop="1">
      <c r="D34" s="13"/>
    </row>
  </sheetData>
  <sheetProtection sheet="1" selectLockedCells="1"/>
  <mergeCells count="6">
    <mergeCell ref="G9:O9"/>
    <mergeCell ref="G10:O10"/>
    <mergeCell ref="B2:L2"/>
    <mergeCell ref="B3:O3"/>
    <mergeCell ref="B4:O4"/>
    <mergeCell ref="B5:O5"/>
  </mergeCells>
  <printOptions/>
  <pageMargins left="0.2" right="0.23" top="0.21" bottom="0.45" header="0.17" footer="0.2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421875" style="0" customWidth="1"/>
    <col min="2" max="2" width="36.140625" style="0" customWidth="1"/>
    <col min="3" max="3" width="31.28125" style="0" customWidth="1"/>
    <col min="4" max="4" width="17.421875" style="0" customWidth="1"/>
    <col min="5" max="5" width="15.28125" style="0" customWidth="1"/>
    <col min="6" max="6" width="17.421875" style="0" customWidth="1"/>
  </cols>
  <sheetData>
    <row r="1" spans="5:6" ht="12.75">
      <c r="E1" s="21"/>
      <c r="F1" s="74" t="str">
        <f>IF(Instructions!$E$8=0,"Enter Orgn# on Pg 1",Instructions!$E$8)</f>
        <v>Enter Orgn# on Pg 1</v>
      </c>
    </row>
    <row r="2" spans="2:6" ht="15">
      <c r="B2" s="142" t="s">
        <v>63</v>
      </c>
      <c r="C2" s="142"/>
      <c r="D2" s="142"/>
      <c r="E2" s="72"/>
      <c r="F2" s="73" t="str">
        <f>IF(Instructions!C8=0," ",Instructions!C8)</f>
        <v> </v>
      </c>
    </row>
    <row r="3" spans="2:6" ht="15">
      <c r="B3" s="142" t="s">
        <v>0</v>
      </c>
      <c r="C3" s="142"/>
      <c r="D3" s="142"/>
      <c r="E3" s="142"/>
      <c r="F3" s="142"/>
    </row>
    <row r="4" spans="2:6" ht="15">
      <c r="B4" s="142" t="str">
        <f>+'Regular Salaries'!B4:L4</f>
        <v>2024 - 2025 (May 1 - April 30)</v>
      </c>
      <c r="C4" s="142"/>
      <c r="D4" s="142"/>
      <c r="E4" s="142"/>
      <c r="F4" s="142"/>
    </row>
    <row r="5" spans="2:6" ht="14.25">
      <c r="B5" s="143" t="s">
        <v>1</v>
      </c>
      <c r="C5" s="143"/>
      <c r="D5" s="143"/>
      <c r="E5" s="143"/>
      <c r="F5" s="143"/>
    </row>
    <row r="6" spans="2:6" ht="14.25">
      <c r="B6" s="11"/>
      <c r="C6" s="11"/>
      <c r="D6" s="11"/>
      <c r="E6" s="11"/>
      <c r="F6" s="11"/>
    </row>
    <row r="7" spans="2:6" ht="14.25">
      <c r="B7" s="53" t="str">
        <f>IF(Instructions!$C$8=0,"Enter Dept Name On Pg 1",Instructions!$C$8)</f>
        <v>Enter Dept Name On Pg 1</v>
      </c>
      <c r="C7" s="11"/>
      <c r="D7" s="11"/>
      <c r="E7" s="11"/>
      <c r="F7" s="11"/>
    </row>
    <row r="9" ht="13.5" thickBot="1">
      <c r="B9" s="1" t="s">
        <v>12</v>
      </c>
    </row>
    <row r="10" spans="2:6" ht="12.75">
      <c r="B10" s="2"/>
      <c r="C10" s="2"/>
      <c r="D10" s="7"/>
      <c r="E10" s="16"/>
      <c r="F10" s="17"/>
    </row>
    <row r="11" spans="2:6" ht="12.75">
      <c r="B11" s="3" t="s">
        <v>13</v>
      </c>
      <c r="C11" s="14" t="s">
        <v>3</v>
      </c>
      <c r="D11" s="8" t="s">
        <v>17</v>
      </c>
      <c r="E11" s="14" t="s">
        <v>19</v>
      </c>
      <c r="F11" s="8" t="str">
        <f>+'Regular Salaries'!F9</f>
        <v>2024-2025</v>
      </c>
    </row>
    <row r="12" spans="2:6" ht="12.75">
      <c r="B12" s="3" t="s">
        <v>14</v>
      </c>
      <c r="C12" s="14" t="s">
        <v>16</v>
      </c>
      <c r="D12" s="8" t="s">
        <v>18</v>
      </c>
      <c r="E12" s="14" t="s">
        <v>20</v>
      </c>
      <c r="F12" s="8" t="s">
        <v>21</v>
      </c>
    </row>
    <row r="13" spans="2:6" ht="13.5" thickBot="1">
      <c r="B13" s="4" t="s">
        <v>15</v>
      </c>
      <c r="C13" s="4"/>
      <c r="D13" s="10"/>
      <c r="E13" s="9"/>
      <c r="F13" s="10" t="s">
        <v>9</v>
      </c>
    </row>
    <row r="14" spans="1:6" ht="17.25" customHeight="1">
      <c r="A14">
        <v>1</v>
      </c>
      <c r="B14" s="37"/>
      <c r="C14" s="38"/>
      <c r="D14" s="42"/>
      <c r="E14" s="43"/>
      <c r="F14" s="19">
        <f aca="true" t="shared" si="0" ref="F14:F26">+D14*E14</f>
        <v>0</v>
      </c>
    </row>
    <row r="15" spans="1:6" ht="17.25" customHeight="1">
      <c r="A15">
        <v>2</v>
      </c>
      <c r="B15" s="40"/>
      <c r="C15" s="41"/>
      <c r="D15" s="44"/>
      <c r="E15" s="45"/>
      <c r="F15" s="15">
        <f t="shared" si="0"/>
        <v>0</v>
      </c>
    </row>
    <row r="16" spans="1:6" ht="17.25" customHeight="1">
      <c r="A16">
        <v>3</v>
      </c>
      <c r="B16" s="40"/>
      <c r="C16" s="41"/>
      <c r="D16" s="44"/>
      <c r="E16" s="45"/>
      <c r="F16" s="15">
        <f t="shared" si="0"/>
        <v>0</v>
      </c>
    </row>
    <row r="17" spans="1:6" ht="17.25" customHeight="1">
      <c r="A17">
        <v>4</v>
      </c>
      <c r="B17" s="40"/>
      <c r="C17" s="41"/>
      <c r="D17" s="44"/>
      <c r="E17" s="45"/>
      <c r="F17" s="15">
        <f t="shared" si="0"/>
        <v>0</v>
      </c>
    </row>
    <row r="18" spans="1:6" ht="17.25" customHeight="1">
      <c r="A18">
        <v>5</v>
      </c>
      <c r="B18" s="40"/>
      <c r="C18" s="41"/>
      <c r="D18" s="44"/>
      <c r="E18" s="45"/>
      <c r="F18" s="15">
        <f t="shared" si="0"/>
        <v>0</v>
      </c>
    </row>
    <row r="19" spans="1:6" ht="17.25" customHeight="1">
      <c r="A19">
        <v>6</v>
      </c>
      <c r="B19" s="40"/>
      <c r="C19" s="41"/>
      <c r="D19" s="44"/>
      <c r="E19" s="45"/>
      <c r="F19" s="15">
        <f t="shared" si="0"/>
        <v>0</v>
      </c>
    </row>
    <row r="20" spans="1:6" ht="17.25" customHeight="1">
      <c r="A20">
        <v>7</v>
      </c>
      <c r="B20" s="40"/>
      <c r="C20" s="41"/>
      <c r="D20" s="44"/>
      <c r="E20" s="45"/>
      <c r="F20" s="15">
        <f t="shared" si="0"/>
        <v>0</v>
      </c>
    </row>
    <row r="21" spans="1:6" ht="17.25" customHeight="1">
      <c r="A21">
        <v>8</v>
      </c>
      <c r="B21" s="40"/>
      <c r="C21" s="41"/>
      <c r="D21" s="44"/>
      <c r="E21" s="45"/>
      <c r="F21" s="15">
        <f t="shared" si="0"/>
        <v>0</v>
      </c>
    </row>
    <row r="22" spans="1:6" ht="17.25" customHeight="1">
      <c r="A22">
        <v>9</v>
      </c>
      <c r="B22" s="40"/>
      <c r="C22" s="41"/>
      <c r="D22" s="44"/>
      <c r="E22" s="45"/>
      <c r="F22" s="15">
        <f t="shared" si="0"/>
        <v>0</v>
      </c>
    </row>
    <row r="23" spans="1:6" ht="17.25" customHeight="1">
      <c r="A23">
        <v>10</v>
      </c>
      <c r="B23" s="40"/>
      <c r="C23" s="41"/>
      <c r="D23" s="44"/>
      <c r="E23" s="45"/>
      <c r="F23" s="15">
        <f t="shared" si="0"/>
        <v>0</v>
      </c>
    </row>
    <row r="24" spans="1:6" ht="17.25" customHeight="1">
      <c r="A24">
        <v>11</v>
      </c>
      <c r="B24" s="40"/>
      <c r="C24" s="41"/>
      <c r="D24" s="44"/>
      <c r="E24" s="45"/>
      <c r="F24" s="15">
        <f t="shared" si="0"/>
        <v>0</v>
      </c>
    </row>
    <row r="25" spans="1:6" ht="17.25" customHeight="1">
      <c r="A25">
        <v>12</v>
      </c>
      <c r="B25" s="40"/>
      <c r="C25" s="41"/>
      <c r="D25" s="44"/>
      <c r="E25" s="45"/>
      <c r="F25" s="15">
        <f t="shared" si="0"/>
        <v>0</v>
      </c>
    </row>
    <row r="26" spans="1:6" ht="17.25" customHeight="1">
      <c r="A26">
        <v>13</v>
      </c>
      <c r="B26" s="40"/>
      <c r="C26" s="41"/>
      <c r="D26" s="44"/>
      <c r="E26" s="45"/>
      <c r="F26" s="15">
        <f t="shared" si="0"/>
        <v>0</v>
      </c>
    </row>
    <row r="27" spans="1:6" ht="17.25" customHeight="1" thickBot="1">
      <c r="A27">
        <v>14</v>
      </c>
      <c r="B27" s="40"/>
      <c r="C27" s="41"/>
      <c r="D27" s="44"/>
      <c r="E27" s="45"/>
      <c r="F27" s="15">
        <f>+D27*E27</f>
        <v>0</v>
      </c>
    </row>
    <row r="28" spans="4:6" ht="19.5" customHeight="1" thickBot="1">
      <c r="D28" s="18"/>
      <c r="E28" t="s">
        <v>22</v>
      </c>
      <c r="F28" s="20">
        <f>SUM(F14:F27)</f>
        <v>0</v>
      </c>
    </row>
    <row r="29" ht="19.5" customHeight="1">
      <c r="D29" s="18"/>
    </row>
    <row r="30" spans="3:4" ht="19.5" customHeight="1">
      <c r="C30" s="1"/>
      <c r="D30" s="18"/>
    </row>
  </sheetData>
  <sheetProtection sheet="1" objects="1" scenarios="1" selectLockedCells="1"/>
  <mergeCells count="4">
    <mergeCell ref="B3:F3"/>
    <mergeCell ref="B4:F4"/>
    <mergeCell ref="B5:F5"/>
    <mergeCell ref="B2:D2"/>
  </mergeCells>
  <printOptions/>
  <pageMargins left="0.25" right="0.23" top="0.33" bottom="0.68" header="0.18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.7109375" style="86" customWidth="1"/>
    <col min="2" max="2" width="32.00390625" style="0" customWidth="1"/>
    <col min="3" max="3" width="25.7109375" style="0" customWidth="1"/>
    <col min="4" max="4" width="8.57421875" style="0" customWidth="1"/>
    <col min="5" max="5" width="8.28125" style="0" customWidth="1"/>
    <col min="6" max="6" width="11.7109375" style="0" customWidth="1"/>
    <col min="7" max="7" width="8.421875" style="0" customWidth="1"/>
    <col min="8" max="8" width="14.00390625" style="0" customWidth="1"/>
    <col min="9" max="9" width="9.140625" style="0" customWidth="1"/>
    <col min="10" max="10" width="15.140625" style="0" customWidth="1"/>
  </cols>
  <sheetData>
    <row r="1" spans="7:10" ht="12.75">
      <c r="G1" s="21"/>
      <c r="I1" s="74"/>
      <c r="J1" s="74" t="str">
        <f>IF(Instructions!$E$8=0,"Enter Orgn# on Pg 1",Instructions!$E$8)</f>
        <v>Enter Orgn# on Pg 1</v>
      </c>
    </row>
    <row r="2" spans="2:10" ht="15">
      <c r="B2" s="142" t="s">
        <v>65</v>
      </c>
      <c r="C2" s="142"/>
      <c r="D2" s="142"/>
      <c r="E2" s="142"/>
      <c r="F2" s="142"/>
      <c r="G2" s="72"/>
      <c r="I2" s="71"/>
      <c r="J2" s="71" t="str">
        <f>IF(Instructions!$C$8=0," ",Instructions!$C$8)</f>
        <v> </v>
      </c>
    </row>
    <row r="3" spans="2:10" ht="15">
      <c r="B3" s="142" t="s">
        <v>0</v>
      </c>
      <c r="C3" s="142"/>
      <c r="D3" s="142"/>
      <c r="E3" s="142"/>
      <c r="F3" s="142"/>
      <c r="G3" s="142"/>
      <c r="H3" s="142"/>
      <c r="I3" s="76"/>
      <c r="J3" s="76"/>
    </row>
    <row r="4" spans="2:10" ht="15">
      <c r="B4" s="142" t="str">
        <f>+'Regular Salaries'!B4:L4</f>
        <v>2024 - 2025 (May 1 - April 30)</v>
      </c>
      <c r="C4" s="142"/>
      <c r="D4" s="142"/>
      <c r="E4" s="142"/>
      <c r="F4" s="142"/>
      <c r="G4" s="142"/>
      <c r="H4" s="142"/>
      <c r="I4" s="76"/>
      <c r="J4" s="76"/>
    </row>
    <row r="5" spans="2:10" ht="14.25">
      <c r="B5" s="143" t="s">
        <v>1</v>
      </c>
      <c r="C5" s="143"/>
      <c r="D5" s="143"/>
      <c r="E5" s="143"/>
      <c r="F5" s="143"/>
      <c r="G5" s="143"/>
      <c r="H5" s="143"/>
      <c r="I5" s="11"/>
      <c r="J5" s="11"/>
    </row>
    <row r="6" spans="2:10" ht="14.25">
      <c r="B6" s="11"/>
      <c r="C6" s="11"/>
      <c r="D6" s="11"/>
      <c r="E6" s="11"/>
      <c r="F6" s="11"/>
      <c r="G6" s="11"/>
      <c r="H6" s="11"/>
      <c r="I6" s="11"/>
      <c r="J6" s="11"/>
    </row>
    <row r="7" spans="2:10" ht="14.25">
      <c r="B7" s="53" t="str">
        <f>IF(Instructions!$C$8=0,"Enter Dept Name On Pg 1",Instructions!$C$8)</f>
        <v>Enter Dept Name On Pg 1</v>
      </c>
      <c r="C7" s="11"/>
      <c r="D7" s="11"/>
      <c r="E7" s="11"/>
      <c r="F7" s="11"/>
      <c r="G7" s="11"/>
      <c r="H7" s="11"/>
      <c r="I7" s="11"/>
      <c r="J7" s="11"/>
    </row>
    <row r="9" ht="12.75">
      <c r="B9" s="1" t="s">
        <v>23</v>
      </c>
    </row>
    <row r="10" ht="13.5" thickBot="1">
      <c r="B10" s="1" t="s">
        <v>69</v>
      </c>
    </row>
    <row r="11" spans="2:10" ht="12.75">
      <c r="B11" s="2"/>
      <c r="C11" s="2"/>
      <c r="D11" s="2"/>
      <c r="E11" s="2"/>
      <c r="F11" s="7"/>
      <c r="G11" s="16"/>
      <c r="H11" s="17"/>
      <c r="I11" s="106">
        <f>+(10/12)*0.02</f>
        <v>0.016666666666666666</v>
      </c>
      <c r="J11" s="17"/>
    </row>
    <row r="12" spans="2:10" ht="12.75">
      <c r="B12" s="3" t="s">
        <v>24</v>
      </c>
      <c r="C12" s="14"/>
      <c r="D12" s="96" t="s">
        <v>71</v>
      </c>
      <c r="E12" s="96" t="s">
        <v>75</v>
      </c>
      <c r="F12" s="8"/>
      <c r="G12" s="14" t="s">
        <v>30</v>
      </c>
      <c r="H12" s="8" t="str">
        <f>+'Regular Salaries'!D9</f>
        <v>2023-2024</v>
      </c>
      <c r="I12" s="99" t="s">
        <v>80</v>
      </c>
      <c r="J12" s="8" t="str">
        <f>+'Regular Salaries'!F9</f>
        <v>2024-2025</v>
      </c>
    </row>
    <row r="13" spans="2:10" ht="12.75" customHeight="1">
      <c r="B13" s="3" t="s">
        <v>25</v>
      </c>
      <c r="C13" s="14" t="s">
        <v>26</v>
      </c>
      <c r="D13" s="96" t="s">
        <v>72</v>
      </c>
      <c r="E13" s="96" t="s">
        <v>76</v>
      </c>
      <c r="F13" s="8" t="s">
        <v>28</v>
      </c>
      <c r="G13" s="96" t="s">
        <v>36</v>
      </c>
      <c r="H13" s="8" t="s">
        <v>31</v>
      </c>
      <c r="I13" s="83" t="s">
        <v>70</v>
      </c>
      <c r="J13" s="8" t="s">
        <v>31</v>
      </c>
    </row>
    <row r="14" spans="2:10" ht="17.25" customHeight="1" thickBot="1">
      <c r="B14" s="4"/>
      <c r="C14" s="4"/>
      <c r="D14" s="97" t="s">
        <v>73</v>
      </c>
      <c r="E14" s="4"/>
      <c r="F14" s="10"/>
      <c r="G14" s="97" t="s">
        <v>74</v>
      </c>
      <c r="H14" s="10"/>
      <c r="I14" s="100"/>
      <c r="J14" s="10"/>
    </row>
    <row r="15" spans="1:10" ht="17.25" customHeight="1">
      <c r="A15" s="86">
        <v>1</v>
      </c>
      <c r="B15" s="37"/>
      <c r="C15" s="38"/>
      <c r="D15" s="38"/>
      <c r="E15" s="38"/>
      <c r="F15" s="103">
        <f>+D15*E15</f>
        <v>0</v>
      </c>
      <c r="G15" s="104"/>
      <c r="H15" s="105">
        <f>+F15*G15</f>
        <v>0</v>
      </c>
      <c r="I15" s="103"/>
      <c r="J15" s="101">
        <f>+H15+I15</f>
        <v>0</v>
      </c>
    </row>
    <row r="16" spans="1:10" ht="17.25" customHeight="1">
      <c r="A16" s="86">
        <v>2</v>
      </c>
      <c r="B16" s="40"/>
      <c r="C16" s="41"/>
      <c r="D16" s="41"/>
      <c r="E16" s="41"/>
      <c r="F16" s="103">
        <f>+D16*E16</f>
        <v>0</v>
      </c>
      <c r="G16" s="45"/>
      <c r="H16" s="15">
        <f>+F16*G16</f>
        <v>0</v>
      </c>
      <c r="I16" s="103"/>
      <c r="J16" s="102">
        <f>+H16+I16</f>
        <v>0</v>
      </c>
    </row>
    <row r="17" spans="1:10" ht="17.25" customHeight="1">
      <c r="A17" s="86">
        <v>3</v>
      </c>
      <c r="B17" s="40"/>
      <c r="C17" s="41"/>
      <c r="D17" s="41"/>
      <c r="E17" s="41"/>
      <c r="F17" s="103">
        <f aca="true" t="shared" si="0" ref="F17:F29">+D17*E17</f>
        <v>0</v>
      </c>
      <c r="G17" s="45"/>
      <c r="H17" s="15">
        <f aca="true" t="shared" si="1" ref="H17:H29">+F17*G17</f>
        <v>0</v>
      </c>
      <c r="I17" s="103"/>
      <c r="J17" s="102">
        <f aca="true" t="shared" si="2" ref="J17:J29">+H17+I17</f>
        <v>0</v>
      </c>
    </row>
    <row r="18" spans="1:10" ht="17.25" customHeight="1">
      <c r="A18" s="86">
        <v>4</v>
      </c>
      <c r="B18" s="40"/>
      <c r="C18" s="41"/>
      <c r="D18" s="41"/>
      <c r="E18" s="41"/>
      <c r="F18" s="103">
        <f t="shared" si="0"/>
        <v>0</v>
      </c>
      <c r="G18" s="45"/>
      <c r="H18" s="15">
        <f t="shared" si="1"/>
        <v>0</v>
      </c>
      <c r="I18" s="103"/>
      <c r="J18" s="102">
        <f t="shared" si="2"/>
        <v>0</v>
      </c>
    </row>
    <row r="19" spans="1:10" ht="17.25" customHeight="1">
      <c r="A19" s="86">
        <v>5</v>
      </c>
      <c r="B19" s="40"/>
      <c r="C19" s="41"/>
      <c r="D19" s="41"/>
      <c r="E19" s="41"/>
      <c r="F19" s="103">
        <f t="shared" si="0"/>
        <v>0</v>
      </c>
      <c r="G19" s="45"/>
      <c r="H19" s="15">
        <f t="shared" si="1"/>
        <v>0</v>
      </c>
      <c r="I19" s="103"/>
      <c r="J19" s="102">
        <f t="shared" si="2"/>
        <v>0</v>
      </c>
    </row>
    <row r="20" spans="1:10" ht="17.25" customHeight="1">
      <c r="A20" s="86">
        <v>6</v>
      </c>
      <c r="B20" s="40"/>
      <c r="C20" s="41"/>
      <c r="D20" s="41"/>
      <c r="E20" s="41"/>
      <c r="F20" s="103">
        <f t="shared" si="0"/>
        <v>0</v>
      </c>
      <c r="G20" s="45"/>
      <c r="H20" s="15">
        <f t="shared" si="1"/>
        <v>0</v>
      </c>
      <c r="I20" s="103"/>
      <c r="J20" s="102">
        <f t="shared" si="2"/>
        <v>0</v>
      </c>
    </row>
    <row r="21" spans="1:10" ht="17.25" customHeight="1">
      <c r="A21" s="86">
        <v>7</v>
      </c>
      <c r="B21" s="40"/>
      <c r="C21" s="41"/>
      <c r="D21" s="41"/>
      <c r="E21" s="41"/>
      <c r="F21" s="103">
        <f t="shared" si="0"/>
        <v>0</v>
      </c>
      <c r="G21" s="45"/>
      <c r="H21" s="15">
        <f t="shared" si="1"/>
        <v>0</v>
      </c>
      <c r="I21" s="103"/>
      <c r="J21" s="102">
        <f t="shared" si="2"/>
        <v>0</v>
      </c>
    </row>
    <row r="22" spans="1:10" ht="17.25" customHeight="1">
      <c r="A22" s="86">
        <v>8</v>
      </c>
      <c r="B22" s="40"/>
      <c r="C22" s="41"/>
      <c r="D22" s="41"/>
      <c r="E22" s="41"/>
      <c r="F22" s="103">
        <f t="shared" si="0"/>
        <v>0</v>
      </c>
      <c r="G22" s="45"/>
      <c r="H22" s="15">
        <f t="shared" si="1"/>
        <v>0</v>
      </c>
      <c r="I22" s="103"/>
      <c r="J22" s="102">
        <f t="shared" si="2"/>
        <v>0</v>
      </c>
    </row>
    <row r="23" spans="1:10" ht="17.25" customHeight="1">
      <c r="A23" s="86">
        <v>9</v>
      </c>
      <c r="B23" s="40"/>
      <c r="C23" s="41"/>
      <c r="D23" s="41"/>
      <c r="E23" s="41"/>
      <c r="F23" s="103">
        <f t="shared" si="0"/>
        <v>0</v>
      </c>
      <c r="G23" s="45"/>
      <c r="H23" s="15">
        <f t="shared" si="1"/>
        <v>0</v>
      </c>
      <c r="I23" s="103"/>
      <c r="J23" s="102">
        <f t="shared" si="2"/>
        <v>0</v>
      </c>
    </row>
    <row r="24" spans="1:10" ht="17.25" customHeight="1">
      <c r="A24" s="86">
        <v>10</v>
      </c>
      <c r="B24" s="40"/>
      <c r="C24" s="41"/>
      <c r="D24" s="41"/>
      <c r="E24" s="41"/>
      <c r="F24" s="103">
        <f t="shared" si="0"/>
        <v>0</v>
      </c>
      <c r="G24" s="45"/>
      <c r="H24" s="15">
        <f t="shared" si="1"/>
        <v>0</v>
      </c>
      <c r="I24" s="103"/>
      <c r="J24" s="102">
        <f t="shared" si="2"/>
        <v>0</v>
      </c>
    </row>
    <row r="25" spans="1:10" ht="17.25" customHeight="1">
      <c r="A25" s="86">
        <v>11</v>
      </c>
      <c r="B25" s="40"/>
      <c r="C25" s="41"/>
      <c r="D25" s="41"/>
      <c r="E25" s="41"/>
      <c r="F25" s="103">
        <f t="shared" si="0"/>
        <v>0</v>
      </c>
      <c r="G25" s="45"/>
      <c r="H25" s="15">
        <f t="shared" si="1"/>
        <v>0</v>
      </c>
      <c r="I25" s="103"/>
      <c r="J25" s="102">
        <f t="shared" si="2"/>
        <v>0</v>
      </c>
    </row>
    <row r="26" spans="1:10" ht="17.25" customHeight="1">
      <c r="A26" s="86">
        <v>12</v>
      </c>
      <c r="B26" s="40"/>
      <c r="C26" s="41"/>
      <c r="D26" s="41"/>
      <c r="E26" s="41"/>
      <c r="F26" s="103">
        <f t="shared" si="0"/>
        <v>0</v>
      </c>
      <c r="G26" s="45"/>
      <c r="H26" s="15">
        <f t="shared" si="1"/>
        <v>0</v>
      </c>
      <c r="I26" s="103"/>
      <c r="J26" s="102">
        <f t="shared" si="2"/>
        <v>0</v>
      </c>
    </row>
    <row r="27" spans="1:10" ht="17.25" customHeight="1">
      <c r="A27" s="86">
        <v>13</v>
      </c>
      <c r="B27" s="40"/>
      <c r="C27" s="41"/>
      <c r="D27" s="41"/>
      <c r="E27" s="41"/>
      <c r="F27" s="103">
        <f t="shared" si="0"/>
        <v>0</v>
      </c>
      <c r="G27" s="45"/>
      <c r="H27" s="15">
        <f t="shared" si="1"/>
        <v>0</v>
      </c>
      <c r="I27" s="103"/>
      <c r="J27" s="102">
        <f t="shared" si="2"/>
        <v>0</v>
      </c>
    </row>
    <row r="28" spans="1:10" ht="17.25" customHeight="1">
      <c r="A28" s="86">
        <v>14</v>
      </c>
      <c r="B28" s="40"/>
      <c r="C28" s="41"/>
      <c r="D28" s="41"/>
      <c r="E28" s="41"/>
      <c r="F28" s="103">
        <f t="shared" si="0"/>
        <v>0</v>
      </c>
      <c r="G28" s="45"/>
      <c r="H28" s="15">
        <f t="shared" si="1"/>
        <v>0</v>
      </c>
      <c r="I28" s="103"/>
      <c r="J28" s="102">
        <f t="shared" si="2"/>
        <v>0</v>
      </c>
    </row>
    <row r="29" spans="1:10" ht="17.25" customHeight="1" thickBot="1">
      <c r="A29" s="86">
        <v>15</v>
      </c>
      <c r="B29" s="40"/>
      <c r="C29" s="41"/>
      <c r="D29" s="41"/>
      <c r="E29" s="41"/>
      <c r="F29" s="103">
        <f t="shared" si="0"/>
        <v>0</v>
      </c>
      <c r="G29" s="45"/>
      <c r="H29" s="15">
        <f t="shared" si="1"/>
        <v>0</v>
      </c>
      <c r="I29" s="103"/>
      <c r="J29" s="102">
        <f t="shared" si="2"/>
        <v>0</v>
      </c>
    </row>
    <row r="30" spans="3:10" ht="19.5" customHeight="1" thickBot="1">
      <c r="C30" s="21" t="s">
        <v>32</v>
      </c>
      <c r="D30" s="12">
        <f>SUM(D15:D29)</f>
        <v>0</v>
      </c>
      <c r="F30" s="107">
        <f>SUM(F15:F29)</f>
        <v>0</v>
      </c>
      <c r="H30" s="23">
        <f>SUM(H15:H29)</f>
        <v>0</v>
      </c>
      <c r="I30" s="98"/>
      <c r="J30" s="23">
        <f>SUM(J15:J29)</f>
        <v>0</v>
      </c>
    </row>
    <row r="31" ht="19.5" customHeight="1">
      <c r="F31" s="18"/>
    </row>
    <row r="32" spans="3:6" ht="19.5" customHeight="1">
      <c r="C32" s="1"/>
      <c r="D32" s="1"/>
      <c r="E32" s="1"/>
      <c r="F32" s="18"/>
    </row>
  </sheetData>
  <sheetProtection sheet="1" objects="1" scenarios="1" selectLockedCells="1"/>
  <mergeCells count="4">
    <mergeCell ref="B3:H3"/>
    <mergeCell ref="B4:H4"/>
    <mergeCell ref="B5:H5"/>
    <mergeCell ref="B2:F2"/>
  </mergeCells>
  <printOptions/>
  <pageMargins left="0.25" right="0.23" top="0.33" bottom="0.68" header="0.18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28.140625" style="0" customWidth="1"/>
    <col min="4" max="4" width="13.28125" style="0" customWidth="1"/>
    <col min="5" max="5" width="11.8515625" style="0" customWidth="1"/>
    <col min="6" max="6" width="15.140625" style="0" customWidth="1"/>
    <col min="7" max="7" width="12.00390625" style="0" customWidth="1"/>
    <col min="8" max="8" width="14.00390625" style="0" customWidth="1"/>
  </cols>
  <sheetData>
    <row r="1" spans="7:8" ht="12.75">
      <c r="G1" s="21"/>
      <c r="H1" s="74" t="str">
        <f>IF(Instructions!$E$8=0,"Enter Orgn# on Pg 1",Instructions!$E$8)</f>
        <v>Enter Orgn# on Pg 1</v>
      </c>
    </row>
    <row r="2" spans="2:8" ht="15">
      <c r="B2" s="142" t="s">
        <v>64</v>
      </c>
      <c r="C2" s="142"/>
      <c r="D2" s="142"/>
      <c r="E2" s="142"/>
      <c r="F2" s="142"/>
      <c r="G2" s="72"/>
      <c r="H2" s="71" t="str">
        <f>IF(Instructions!$C$8=0," ",Instructions!$C$8)</f>
        <v> </v>
      </c>
    </row>
    <row r="3" spans="2:8" ht="15">
      <c r="B3" s="142" t="s">
        <v>0</v>
      </c>
      <c r="C3" s="142"/>
      <c r="D3" s="142"/>
      <c r="E3" s="142"/>
      <c r="F3" s="142"/>
      <c r="G3" s="142"/>
      <c r="H3" s="142"/>
    </row>
    <row r="4" spans="2:8" ht="15">
      <c r="B4" s="142" t="str">
        <f>+'Regular Salaries'!B4:L4</f>
        <v>2024 - 2025 (May 1 - April 30)</v>
      </c>
      <c r="C4" s="142"/>
      <c r="D4" s="142"/>
      <c r="E4" s="142"/>
      <c r="F4" s="142"/>
      <c r="G4" s="142"/>
      <c r="H4" s="142"/>
    </row>
    <row r="5" spans="2:8" ht="14.25">
      <c r="B5" s="143" t="s">
        <v>1</v>
      </c>
      <c r="C5" s="143"/>
      <c r="D5" s="143"/>
      <c r="E5" s="143"/>
      <c r="F5" s="143"/>
      <c r="G5" s="143"/>
      <c r="H5" s="143"/>
    </row>
    <row r="6" ht="14.25">
      <c r="B6" s="53" t="str">
        <f>IF(Instructions!$C$8=0,"Enter Dept Name On Pg 1",Instructions!$C$8)</f>
        <v>Enter Dept Name On Pg 1</v>
      </c>
    </row>
    <row r="7" ht="17.25" customHeight="1" thickBot="1">
      <c r="B7" s="1" t="s">
        <v>33</v>
      </c>
    </row>
    <row r="8" spans="2:8" ht="12.75">
      <c r="B8" s="2"/>
      <c r="C8" s="2"/>
      <c r="D8" s="2"/>
      <c r="E8" s="2"/>
      <c r="F8" s="7"/>
      <c r="G8" s="66"/>
      <c r="H8" s="17"/>
    </row>
    <row r="9" spans="2:8" ht="12.75">
      <c r="B9" s="3"/>
      <c r="C9" s="14"/>
      <c r="D9" s="14"/>
      <c r="E9" s="14"/>
      <c r="F9" s="8"/>
      <c r="G9" s="35" t="s">
        <v>36</v>
      </c>
      <c r="H9" s="8" t="str">
        <f>+'Regular Salaries'!F9</f>
        <v>2024-2025</v>
      </c>
    </row>
    <row r="10" spans="2:8" ht="12.75">
      <c r="B10" s="3" t="s">
        <v>34</v>
      </c>
      <c r="C10" s="14" t="s">
        <v>26</v>
      </c>
      <c r="D10" s="14" t="s">
        <v>29</v>
      </c>
      <c r="E10" s="14" t="s">
        <v>27</v>
      </c>
      <c r="F10" s="8" t="s">
        <v>28</v>
      </c>
      <c r="G10" s="35" t="s">
        <v>37</v>
      </c>
      <c r="H10" s="8" t="s">
        <v>31</v>
      </c>
    </row>
    <row r="11" spans="2:8" ht="13.5" thickBot="1">
      <c r="B11" s="4"/>
      <c r="C11" s="4"/>
      <c r="D11" s="4"/>
      <c r="E11" s="4"/>
      <c r="F11" s="10"/>
      <c r="G11" s="5"/>
      <c r="H11" s="10"/>
    </row>
    <row r="12" spans="1:8" ht="15" customHeight="1">
      <c r="A12">
        <v>1</v>
      </c>
      <c r="B12" s="37"/>
      <c r="C12" s="38"/>
      <c r="D12" s="38"/>
      <c r="E12" s="38"/>
      <c r="F12" s="64">
        <f>+D12*E12</f>
        <v>0</v>
      </c>
      <c r="G12" s="43"/>
      <c r="H12" s="19">
        <f aca="true" t="shared" si="0" ref="H12:H31">+F12*G12</f>
        <v>0</v>
      </c>
    </row>
    <row r="13" spans="1:8" ht="15" customHeight="1">
      <c r="A13">
        <v>2</v>
      </c>
      <c r="B13" s="40"/>
      <c r="C13" s="41"/>
      <c r="D13" s="41"/>
      <c r="E13" s="41"/>
      <c r="F13" s="62">
        <f aca="true" t="shared" si="1" ref="F13:F31">+D13*E13</f>
        <v>0</v>
      </c>
      <c r="G13" s="45"/>
      <c r="H13" s="15">
        <f t="shared" si="0"/>
        <v>0</v>
      </c>
    </row>
    <row r="14" spans="1:8" ht="15" customHeight="1">
      <c r="A14">
        <v>3</v>
      </c>
      <c r="B14" s="40"/>
      <c r="C14" s="41"/>
      <c r="D14" s="41"/>
      <c r="E14" s="41"/>
      <c r="F14" s="62">
        <f t="shared" si="1"/>
        <v>0</v>
      </c>
      <c r="G14" s="45"/>
      <c r="H14" s="15">
        <f t="shared" si="0"/>
        <v>0</v>
      </c>
    </row>
    <row r="15" spans="1:8" ht="15" customHeight="1">
      <c r="A15">
        <v>4</v>
      </c>
      <c r="B15" s="40"/>
      <c r="C15" s="41"/>
      <c r="D15" s="41"/>
      <c r="E15" s="41"/>
      <c r="F15" s="62">
        <f t="shared" si="1"/>
        <v>0</v>
      </c>
      <c r="G15" s="45"/>
      <c r="H15" s="15">
        <f t="shared" si="0"/>
        <v>0</v>
      </c>
    </row>
    <row r="16" spans="1:8" ht="15" customHeight="1">
      <c r="A16">
        <v>5</v>
      </c>
      <c r="B16" s="40"/>
      <c r="C16" s="41"/>
      <c r="D16" s="41"/>
      <c r="E16" s="41"/>
      <c r="F16" s="62">
        <f t="shared" si="1"/>
        <v>0</v>
      </c>
      <c r="G16" s="45"/>
      <c r="H16" s="15">
        <f t="shared" si="0"/>
        <v>0</v>
      </c>
    </row>
    <row r="17" spans="1:8" ht="15" customHeight="1">
      <c r="A17">
        <v>6</v>
      </c>
      <c r="B17" s="40"/>
      <c r="C17" s="41"/>
      <c r="D17" s="41"/>
      <c r="E17" s="41"/>
      <c r="F17" s="62">
        <f t="shared" si="1"/>
        <v>0</v>
      </c>
      <c r="G17" s="45"/>
      <c r="H17" s="15">
        <f t="shared" si="0"/>
        <v>0</v>
      </c>
    </row>
    <row r="18" spans="1:8" ht="15" customHeight="1">
      <c r="A18">
        <v>7</v>
      </c>
      <c r="B18" s="40"/>
      <c r="C18" s="41"/>
      <c r="D18" s="41"/>
      <c r="E18" s="41"/>
      <c r="F18" s="62">
        <f t="shared" si="1"/>
        <v>0</v>
      </c>
      <c r="G18" s="45"/>
      <c r="H18" s="15">
        <f t="shared" si="0"/>
        <v>0</v>
      </c>
    </row>
    <row r="19" spans="1:8" ht="15" customHeight="1">
      <c r="A19">
        <v>8</v>
      </c>
      <c r="B19" s="40"/>
      <c r="C19" s="41"/>
      <c r="D19" s="41"/>
      <c r="E19" s="41"/>
      <c r="F19" s="62">
        <f t="shared" si="1"/>
        <v>0</v>
      </c>
      <c r="G19" s="45"/>
      <c r="H19" s="15">
        <f t="shared" si="0"/>
        <v>0</v>
      </c>
    </row>
    <row r="20" spans="1:8" ht="15" customHeight="1">
      <c r="A20">
        <v>9</v>
      </c>
      <c r="B20" s="40"/>
      <c r="C20" s="41"/>
      <c r="D20" s="41"/>
      <c r="E20" s="41"/>
      <c r="F20" s="62">
        <f t="shared" si="1"/>
        <v>0</v>
      </c>
      <c r="G20" s="45"/>
      <c r="H20" s="15">
        <f t="shared" si="0"/>
        <v>0</v>
      </c>
    </row>
    <row r="21" spans="1:8" ht="15" customHeight="1">
      <c r="A21">
        <v>10</v>
      </c>
      <c r="B21" s="40"/>
      <c r="C21" s="41"/>
      <c r="D21" s="46"/>
      <c r="E21" s="41"/>
      <c r="F21" s="62">
        <f t="shared" si="1"/>
        <v>0</v>
      </c>
      <c r="G21" s="45"/>
      <c r="H21" s="15">
        <f t="shared" si="0"/>
        <v>0</v>
      </c>
    </row>
    <row r="22" spans="1:8" ht="15" customHeight="1">
      <c r="A22">
        <v>11</v>
      </c>
      <c r="B22" s="40"/>
      <c r="C22" s="41"/>
      <c r="D22" s="46"/>
      <c r="E22" s="41"/>
      <c r="F22" s="62">
        <f t="shared" si="1"/>
        <v>0</v>
      </c>
      <c r="G22" s="45"/>
      <c r="H22" s="15">
        <f t="shared" si="0"/>
        <v>0</v>
      </c>
    </row>
    <row r="23" spans="1:8" ht="15" customHeight="1">
      <c r="A23">
        <v>12</v>
      </c>
      <c r="B23" s="40"/>
      <c r="C23" s="41"/>
      <c r="D23" s="46"/>
      <c r="E23" s="41"/>
      <c r="F23" s="62">
        <f t="shared" si="1"/>
        <v>0</v>
      </c>
      <c r="G23" s="45"/>
      <c r="H23" s="15">
        <f t="shared" si="0"/>
        <v>0</v>
      </c>
    </row>
    <row r="24" spans="1:8" ht="15" customHeight="1">
      <c r="A24">
        <v>13</v>
      </c>
      <c r="B24" s="40"/>
      <c r="C24" s="41"/>
      <c r="D24" s="46"/>
      <c r="E24" s="41"/>
      <c r="F24" s="62">
        <f t="shared" si="1"/>
        <v>0</v>
      </c>
      <c r="G24" s="45"/>
      <c r="H24" s="15">
        <f t="shared" si="0"/>
        <v>0</v>
      </c>
    </row>
    <row r="25" spans="1:8" ht="15" customHeight="1">
      <c r="A25">
        <v>14</v>
      </c>
      <c r="B25" s="40"/>
      <c r="C25" s="41"/>
      <c r="D25" s="46"/>
      <c r="E25" s="41"/>
      <c r="F25" s="62">
        <f t="shared" si="1"/>
        <v>0</v>
      </c>
      <c r="G25" s="45"/>
      <c r="H25" s="15">
        <f t="shared" si="0"/>
        <v>0</v>
      </c>
    </row>
    <row r="26" spans="1:8" ht="15" customHeight="1">
      <c r="A26">
        <v>15</v>
      </c>
      <c r="B26" s="40"/>
      <c r="C26" s="41"/>
      <c r="D26" s="46"/>
      <c r="E26" s="41"/>
      <c r="F26" s="62">
        <f t="shared" si="1"/>
        <v>0</v>
      </c>
      <c r="G26" s="45"/>
      <c r="H26" s="15">
        <f t="shared" si="0"/>
        <v>0</v>
      </c>
    </row>
    <row r="27" spans="1:8" ht="15" customHeight="1">
      <c r="A27">
        <v>16</v>
      </c>
      <c r="B27" s="40"/>
      <c r="C27" s="41"/>
      <c r="D27" s="46"/>
      <c r="E27" s="41"/>
      <c r="F27" s="62">
        <f t="shared" si="1"/>
        <v>0</v>
      </c>
      <c r="G27" s="45"/>
      <c r="H27" s="15">
        <f t="shared" si="0"/>
        <v>0</v>
      </c>
    </row>
    <row r="28" spans="1:8" ht="15" customHeight="1">
      <c r="A28">
        <v>17</v>
      </c>
      <c r="B28" s="40"/>
      <c r="C28" s="41"/>
      <c r="D28" s="46"/>
      <c r="E28" s="41"/>
      <c r="F28" s="62">
        <f t="shared" si="1"/>
        <v>0</v>
      </c>
      <c r="G28" s="45"/>
      <c r="H28" s="15">
        <f t="shared" si="0"/>
        <v>0</v>
      </c>
    </row>
    <row r="29" spans="1:8" ht="15" customHeight="1">
      <c r="A29">
        <v>18</v>
      </c>
      <c r="B29" s="40"/>
      <c r="C29" s="41"/>
      <c r="D29" s="46"/>
      <c r="E29" s="41"/>
      <c r="F29" s="62">
        <f t="shared" si="1"/>
        <v>0</v>
      </c>
      <c r="G29" s="45"/>
      <c r="H29" s="15">
        <f t="shared" si="0"/>
        <v>0</v>
      </c>
    </row>
    <row r="30" spans="1:8" ht="15" customHeight="1">
      <c r="A30">
        <v>19</v>
      </c>
      <c r="B30" s="40"/>
      <c r="C30" s="41"/>
      <c r="D30" s="46"/>
      <c r="E30" s="41"/>
      <c r="F30" s="62">
        <f t="shared" si="1"/>
        <v>0</v>
      </c>
      <c r="G30" s="45"/>
      <c r="H30" s="15">
        <f t="shared" si="0"/>
        <v>0</v>
      </c>
    </row>
    <row r="31" spans="1:8" ht="15" customHeight="1" thickBot="1">
      <c r="A31">
        <v>20</v>
      </c>
      <c r="B31" s="40"/>
      <c r="C31" s="41"/>
      <c r="D31" s="46"/>
      <c r="E31" s="41"/>
      <c r="F31" s="63">
        <f t="shared" si="1"/>
        <v>0</v>
      </c>
      <c r="G31" s="45"/>
      <c r="H31" s="15">
        <f t="shared" si="0"/>
        <v>0</v>
      </c>
    </row>
    <row r="32" spans="3:8" ht="19.5" customHeight="1" thickBot="1">
      <c r="C32" s="21" t="s">
        <v>32</v>
      </c>
      <c r="D32" s="12">
        <f>SUM(D12:D31)</f>
        <v>0</v>
      </c>
      <c r="F32" s="22">
        <f>SUM(F12:F31)</f>
        <v>0</v>
      </c>
      <c r="H32" s="23">
        <f>SUM(H12:H31)</f>
        <v>0</v>
      </c>
    </row>
    <row r="33" spans="2:6" ht="19.5" customHeight="1">
      <c r="B33" t="s">
        <v>35</v>
      </c>
      <c r="F33" s="18"/>
    </row>
    <row r="34" spans="2:8" ht="12.75" customHeight="1">
      <c r="B34" s="24"/>
      <c r="C34" s="25"/>
      <c r="D34" s="25"/>
      <c r="E34" s="25"/>
      <c r="F34" s="26"/>
      <c r="G34" s="27"/>
      <c r="H34" s="28"/>
    </row>
    <row r="35" spans="2:8" ht="12.75" customHeight="1">
      <c r="B35" s="33"/>
      <c r="C35" s="13"/>
      <c r="D35" s="13"/>
      <c r="E35" s="13"/>
      <c r="F35" s="13"/>
      <c r="G35" s="13"/>
      <c r="H35" s="34"/>
    </row>
    <row r="36" spans="2:8" ht="12.75" customHeight="1">
      <c r="B36" s="33"/>
      <c r="C36" s="13"/>
      <c r="D36" s="13"/>
      <c r="E36" s="13"/>
      <c r="F36" s="13"/>
      <c r="G36" s="13"/>
      <c r="H36" s="34"/>
    </row>
    <row r="37" spans="2:8" ht="12.75" customHeight="1">
      <c r="B37" s="33"/>
      <c r="C37" s="13"/>
      <c r="D37" s="13"/>
      <c r="E37" s="13"/>
      <c r="F37" s="13"/>
      <c r="G37" s="13"/>
      <c r="H37" s="34"/>
    </row>
    <row r="38" spans="2:8" ht="12.75" customHeight="1">
      <c r="B38" s="33"/>
      <c r="C38" s="13"/>
      <c r="D38" s="13"/>
      <c r="E38" s="13"/>
      <c r="F38" s="13"/>
      <c r="G38" s="13"/>
      <c r="H38" s="34"/>
    </row>
    <row r="39" spans="2:8" ht="12.75" customHeight="1">
      <c r="B39" s="33"/>
      <c r="C39" s="13"/>
      <c r="D39" s="13"/>
      <c r="E39" s="13"/>
      <c r="F39" s="13"/>
      <c r="G39" s="13"/>
      <c r="H39" s="34"/>
    </row>
    <row r="40" spans="2:8" ht="12.75" customHeight="1">
      <c r="B40" s="29"/>
      <c r="C40" s="30"/>
      <c r="D40" s="30"/>
      <c r="E40" s="30"/>
      <c r="F40" s="30"/>
      <c r="G40" s="30"/>
      <c r="H40" s="31"/>
    </row>
  </sheetData>
  <sheetProtection sheet="1" objects="1" scenarios="1" selectLockedCells="1"/>
  <mergeCells count="4">
    <mergeCell ref="B3:H3"/>
    <mergeCell ref="B4:H4"/>
    <mergeCell ref="B5:H5"/>
    <mergeCell ref="B2:F2"/>
  </mergeCells>
  <printOptions/>
  <pageMargins left="0.25" right="0.23" top="0.24" bottom="0.36" header="0.17" footer="0.2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.421875" style="0" customWidth="1"/>
    <col min="2" max="2" width="97.57421875" style="0" customWidth="1"/>
    <col min="3" max="3" width="17.421875" style="0" customWidth="1"/>
  </cols>
  <sheetData>
    <row r="1" ht="12.75">
      <c r="D1" s="74" t="str">
        <f>IF(Instructions!$E$8=0,"Enter Orgn# on Pg 1",Instructions!$E$8)</f>
        <v>Enter Orgn# on Pg 1</v>
      </c>
    </row>
    <row r="2" spans="2:4" ht="15">
      <c r="B2" s="76" t="s">
        <v>66</v>
      </c>
      <c r="D2" s="73" t="str">
        <f>IF(Instructions!C8=0," ",Instructions!C8)</f>
        <v> </v>
      </c>
    </row>
    <row r="3" spans="2:4" ht="15">
      <c r="B3" s="142" t="str">
        <f>+'Regular Salaries'!B4:L4</f>
        <v>2024 - 2025 (May 1 - April 30)</v>
      </c>
      <c r="C3" s="142"/>
      <c r="D3" s="73"/>
    </row>
    <row r="4" spans="2:4" ht="15">
      <c r="B4" s="76"/>
      <c r="C4" s="76"/>
      <c r="D4" s="73"/>
    </row>
    <row r="5" spans="2:3" ht="15">
      <c r="B5" s="142" t="s">
        <v>67</v>
      </c>
      <c r="C5" s="142"/>
    </row>
    <row r="6" spans="2:3" ht="15">
      <c r="B6" s="142" t="s">
        <v>68</v>
      </c>
      <c r="C6" s="142"/>
    </row>
    <row r="8" spans="2:3" ht="14.25">
      <c r="B8" s="11"/>
      <c r="C8" s="11"/>
    </row>
    <row r="9" spans="2:3" ht="14.25">
      <c r="B9" s="53" t="str">
        <f>IF(Instructions!$C$8=0,"Enter Dept Name On Pg 1",Instructions!$C$8)</f>
        <v>Enter Dept Name On Pg 1</v>
      </c>
      <c r="C9" s="11"/>
    </row>
    <row r="11" ht="13.5" thickBot="1">
      <c r="B11" s="1"/>
    </row>
    <row r="12" spans="2:3" ht="12.75">
      <c r="B12" s="2"/>
      <c r="C12" s="17"/>
    </row>
    <row r="13" spans="2:3" ht="12.75">
      <c r="B13" s="109" t="s">
        <v>85</v>
      </c>
      <c r="C13" s="8" t="s">
        <v>9</v>
      </c>
    </row>
    <row r="14" spans="2:3" ht="13.5" thickBot="1">
      <c r="B14" s="4"/>
      <c r="C14" s="10"/>
    </row>
    <row r="15" spans="1:3" ht="17.25" customHeight="1">
      <c r="A15">
        <v>1</v>
      </c>
      <c r="B15" s="37"/>
      <c r="C15" s="77"/>
    </row>
    <row r="16" spans="1:3" ht="17.25" customHeight="1">
      <c r="A16">
        <v>2</v>
      </c>
      <c r="B16" s="40"/>
      <c r="C16" s="78"/>
    </row>
    <row r="17" spans="1:3" ht="17.25" customHeight="1">
      <c r="A17">
        <v>3</v>
      </c>
      <c r="B17" s="40"/>
      <c r="C17" s="78"/>
    </row>
    <row r="18" spans="1:3" ht="17.25" customHeight="1">
      <c r="A18">
        <v>4</v>
      </c>
      <c r="B18" s="40"/>
      <c r="C18" s="78"/>
    </row>
    <row r="19" spans="1:3" ht="17.25" customHeight="1">
      <c r="A19">
        <v>5</v>
      </c>
      <c r="B19" s="40"/>
      <c r="C19" s="78"/>
    </row>
    <row r="20" spans="1:3" ht="17.25" customHeight="1">
      <c r="A20">
        <v>6</v>
      </c>
      <c r="B20" s="40"/>
      <c r="C20" s="78"/>
    </row>
    <row r="21" spans="1:3" ht="17.25" customHeight="1">
      <c r="A21">
        <v>7</v>
      </c>
      <c r="B21" s="40"/>
      <c r="C21" s="78"/>
    </row>
    <row r="22" spans="1:3" ht="17.25" customHeight="1">
      <c r="A22">
        <v>8</v>
      </c>
      <c r="B22" s="40"/>
      <c r="C22" s="78"/>
    </row>
    <row r="23" spans="1:3" ht="17.25" customHeight="1">
      <c r="A23">
        <v>9</v>
      </c>
      <c r="B23" s="40"/>
      <c r="C23" s="78"/>
    </row>
    <row r="24" spans="1:3" ht="17.25" customHeight="1">
      <c r="A24">
        <v>10</v>
      </c>
      <c r="B24" s="40"/>
      <c r="C24" s="78"/>
    </row>
    <row r="25" spans="1:3" ht="17.25" customHeight="1">
      <c r="A25">
        <v>11</v>
      </c>
      <c r="B25" s="40"/>
      <c r="C25" s="78"/>
    </row>
    <row r="26" spans="1:3" ht="17.25" customHeight="1">
      <c r="A26">
        <v>12</v>
      </c>
      <c r="B26" s="40"/>
      <c r="C26" s="78"/>
    </row>
    <row r="27" spans="1:3" ht="17.25" customHeight="1">
      <c r="A27">
        <v>13</v>
      </c>
      <c r="B27" s="40"/>
      <c r="C27" s="78"/>
    </row>
    <row r="28" spans="1:3" ht="17.25" customHeight="1">
      <c r="A28">
        <v>14</v>
      </c>
      <c r="B28" s="40"/>
      <c r="C28" s="78"/>
    </row>
    <row r="29" spans="1:3" ht="17.25" customHeight="1">
      <c r="A29">
        <v>15</v>
      </c>
      <c r="B29" s="40"/>
      <c r="C29" s="78"/>
    </row>
    <row r="30" spans="1:3" ht="17.25" customHeight="1">
      <c r="A30">
        <v>16</v>
      </c>
      <c r="B30" s="40"/>
      <c r="C30" s="78"/>
    </row>
    <row r="31" spans="1:3" ht="17.25" customHeight="1" thickBot="1">
      <c r="A31">
        <v>17</v>
      </c>
      <c r="B31" s="40"/>
      <c r="C31" s="78"/>
    </row>
    <row r="32" spans="2:3" ht="19.5" customHeight="1" thickBot="1">
      <c r="B32" s="21" t="s">
        <v>6</v>
      </c>
      <c r="C32" s="20">
        <f>SUM(C15:C31)</f>
        <v>0</v>
      </c>
    </row>
    <row r="33" ht="19.5" customHeight="1"/>
    <row r="34" ht="19.5" customHeight="1"/>
  </sheetData>
  <sheetProtection sheet="1" objects="1" scenarios="1" selectLockedCells="1"/>
  <mergeCells count="3">
    <mergeCell ref="B5:C5"/>
    <mergeCell ref="B6:C6"/>
    <mergeCell ref="B3:C3"/>
  </mergeCells>
  <printOptions/>
  <pageMargins left="0.25" right="0.23" top="0.33" bottom="0.68" header="0.18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D37"/>
  <sheetViews>
    <sheetView zoomScalePageLayoutView="0" workbookViewId="0" topLeftCell="A4">
      <selection activeCell="B27" sqref="B27"/>
    </sheetView>
  </sheetViews>
  <sheetFormatPr defaultColWidth="9.140625" defaultRowHeight="12.75"/>
  <cols>
    <col min="1" max="1" width="4.421875" style="0" customWidth="1"/>
    <col min="2" max="2" width="107.57421875" style="0" customWidth="1"/>
    <col min="3" max="3" width="17.421875" style="0" customWidth="1"/>
  </cols>
  <sheetData>
    <row r="1" ht="12.75">
      <c r="C1" s="74" t="str">
        <f>IF(Instructions!$E$8=0,"Enter Orgn# on Pg 1",Instructions!$E$8)</f>
        <v>Enter Orgn# on Pg 1</v>
      </c>
    </row>
    <row r="2" spans="2:3" ht="15">
      <c r="B2" s="76" t="s">
        <v>66</v>
      </c>
      <c r="C2" s="73" t="str">
        <f>IF(Instructions!C8=0," ",Instructions!C8)</f>
        <v> </v>
      </c>
    </row>
    <row r="3" spans="2:4" ht="15">
      <c r="B3" s="142" t="str">
        <f>+'Regular Salaries'!B4:L4</f>
        <v>2024 - 2025 (May 1 - April 30)</v>
      </c>
      <c r="C3" s="142"/>
      <c r="D3" s="73"/>
    </row>
    <row r="4" spans="2:4" ht="15">
      <c r="B4" s="76"/>
      <c r="C4" s="76"/>
      <c r="D4" s="73"/>
    </row>
    <row r="5" spans="2:3" ht="15">
      <c r="B5" s="142" t="s">
        <v>155</v>
      </c>
      <c r="C5" s="142"/>
    </row>
    <row r="6" ht="13.5" customHeight="1">
      <c r="C6" s="76"/>
    </row>
    <row r="7" spans="2:3" ht="15">
      <c r="B7" s="117" t="s">
        <v>84</v>
      </c>
      <c r="C7" s="76"/>
    </row>
    <row r="8" spans="2:3" ht="15">
      <c r="B8" s="116" t="s">
        <v>151</v>
      </c>
      <c r="C8" s="76"/>
    </row>
    <row r="9" spans="2:3" ht="15">
      <c r="B9" s="116" t="s">
        <v>158</v>
      </c>
      <c r="C9" s="115"/>
    </row>
    <row r="11" ht="15">
      <c r="B11" s="115" t="s">
        <v>152</v>
      </c>
    </row>
    <row r="12" ht="15">
      <c r="B12" s="115" t="s">
        <v>153</v>
      </c>
    </row>
    <row r="13" ht="17.25" customHeight="1">
      <c r="B13" s="116"/>
    </row>
    <row r="14" spans="2:3" ht="15">
      <c r="B14" s="116" t="s">
        <v>154</v>
      </c>
      <c r="C14" s="118"/>
    </row>
    <row r="15" spans="2:3" ht="15">
      <c r="B15" s="116"/>
      <c r="C15" s="118"/>
    </row>
    <row r="16" spans="2:3" ht="13.5">
      <c r="B16" s="144" t="s">
        <v>81</v>
      </c>
      <c r="C16" s="144"/>
    </row>
    <row r="17" spans="2:3" ht="14.25">
      <c r="B17" s="11"/>
      <c r="C17" s="11"/>
    </row>
    <row r="18" spans="2:3" ht="14.25">
      <c r="B18" s="53" t="str">
        <f>IF(Instructions!$C$8=0,"Enter Dept Name On Pg 1",Instructions!$C$8)</f>
        <v>Enter Dept Name On Pg 1</v>
      </c>
      <c r="C18" s="11"/>
    </row>
    <row r="19" ht="13.5" thickBot="1">
      <c r="B19" s="1"/>
    </row>
    <row r="20" spans="2:3" ht="12.75">
      <c r="B20" s="2"/>
      <c r="C20" s="17"/>
    </row>
    <row r="21" spans="2:3" ht="12.75">
      <c r="B21" s="119" t="s">
        <v>82</v>
      </c>
      <c r="C21" s="8" t="s">
        <v>9</v>
      </c>
    </row>
    <row r="22" spans="2:3" ht="13.5" thickBot="1">
      <c r="B22" s="4"/>
      <c r="C22" s="10"/>
    </row>
    <row r="23" spans="2:3" ht="17.25" customHeight="1">
      <c r="B23" s="37"/>
      <c r="C23" s="77"/>
    </row>
    <row r="24" spans="2:3" ht="17.25" customHeight="1">
      <c r="B24" s="40"/>
      <c r="C24" s="78"/>
    </row>
    <row r="25" spans="2:3" ht="17.25" customHeight="1">
      <c r="B25" s="40"/>
      <c r="C25" s="78"/>
    </row>
    <row r="26" spans="2:3" ht="17.25" customHeight="1">
      <c r="B26" s="40"/>
      <c r="C26" s="78"/>
    </row>
    <row r="27" spans="2:3" ht="17.25" customHeight="1">
      <c r="B27" s="40"/>
      <c r="C27" s="78"/>
    </row>
    <row r="28" spans="2:3" ht="17.25" customHeight="1">
      <c r="B28" s="40"/>
      <c r="C28" s="78"/>
    </row>
    <row r="29" spans="2:3" ht="17.25" customHeight="1">
      <c r="B29" s="40"/>
      <c r="C29" s="78"/>
    </row>
    <row r="30" spans="2:3" ht="17.25" customHeight="1">
      <c r="B30" s="40"/>
      <c r="C30" s="78"/>
    </row>
    <row r="31" spans="2:3" ht="17.25" customHeight="1">
      <c r="B31" s="40"/>
      <c r="C31" s="78"/>
    </row>
    <row r="32" spans="2:3" ht="17.25" customHeight="1">
      <c r="B32" s="40"/>
      <c r="C32" s="78"/>
    </row>
    <row r="33" spans="2:3" ht="17.25" customHeight="1" thickBot="1">
      <c r="B33" s="40"/>
      <c r="C33" s="78"/>
    </row>
    <row r="34" spans="2:3" ht="19.5" customHeight="1" thickBot="1">
      <c r="B34" s="21" t="s">
        <v>6</v>
      </c>
      <c r="C34" s="20">
        <f>SUM(C23:C33)</f>
        <v>0</v>
      </c>
    </row>
    <row r="35" spans="2:3" ht="26.25" customHeight="1">
      <c r="B35" s="126" t="s">
        <v>156</v>
      </c>
      <c r="C35" s="98"/>
    </row>
    <row r="36" spans="2:3" ht="14.25" customHeight="1">
      <c r="B36" s="126" t="s">
        <v>157</v>
      </c>
      <c r="C36" s="98"/>
    </row>
    <row r="37" ht="14.25" customHeight="1">
      <c r="B37" t="s">
        <v>160</v>
      </c>
    </row>
    <row r="38" ht="19.5" customHeight="1"/>
  </sheetData>
  <sheetProtection sheet="1" objects="1" scenarios="1" selectLockedCells="1"/>
  <mergeCells count="3">
    <mergeCell ref="B3:C3"/>
    <mergeCell ref="B5:C5"/>
    <mergeCell ref="B16:C16"/>
  </mergeCells>
  <printOptions/>
  <pageMargins left="0.25" right="0.23" top="0.33" bottom="0.3" header="0.18" footer="0.2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Andrews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Financial Records</dc:creator>
  <cp:keywords/>
  <dc:description/>
  <cp:lastModifiedBy>Esther Lonto</cp:lastModifiedBy>
  <cp:lastPrinted>2017-10-31T14:59:51Z</cp:lastPrinted>
  <dcterms:created xsi:type="dcterms:W3CDTF">2002-12-12T21:43:24Z</dcterms:created>
  <dcterms:modified xsi:type="dcterms:W3CDTF">2023-10-18T18:38:48Z</dcterms:modified>
  <cp:category/>
  <cp:version/>
  <cp:contentType/>
  <cp:contentStatus/>
</cp:coreProperties>
</file>